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flo\Desktop\서울\2023\2023현행화\230413_도시경쟁력지수현행화\번역본\첨부파일\중문간체\EIU\"/>
    </mc:Choice>
  </mc:AlternateContent>
  <bookViews>
    <workbookView xWindow="0" yWindow="0" windowWidth="28800" windowHeight="9075" tabRatio="685"/>
  </bookViews>
  <sheets>
    <sheet name="2.医药品等销售商现状" sheetId="1" r:id="rId1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1" i="1" l="1"/>
  <c r="H31" i="1"/>
  <c r="G31" i="1" s="1"/>
  <c r="C31" i="1" s="1"/>
  <c r="B31" i="1" s="1"/>
  <c r="D31" i="1"/>
  <c r="P30" i="1"/>
  <c r="H30" i="1"/>
  <c r="D30" i="1"/>
  <c r="C30" i="1"/>
  <c r="B30" i="1"/>
  <c r="P29" i="1"/>
  <c r="H29" i="1"/>
  <c r="G29" i="1" s="1"/>
  <c r="D29" i="1"/>
  <c r="C29" i="1" s="1"/>
  <c r="B29" i="1" s="1"/>
  <c r="P28" i="1"/>
  <c r="H28" i="1"/>
  <c r="G28" i="1" s="1"/>
  <c r="C28" i="1" s="1"/>
  <c r="B28" i="1" s="1"/>
  <c r="D28" i="1"/>
  <c r="P27" i="1"/>
  <c r="H27" i="1"/>
  <c r="G27" i="1" s="1"/>
  <c r="D27" i="1"/>
  <c r="P26" i="1"/>
  <c r="G26" i="1"/>
  <c r="D26" i="1"/>
  <c r="C26" i="1"/>
  <c r="B26" i="1"/>
  <c r="P25" i="1"/>
  <c r="H25" i="1"/>
  <c r="G25" i="1" s="1"/>
  <c r="D25" i="1"/>
  <c r="P24" i="1"/>
  <c r="G24" i="1"/>
  <c r="D24" i="1"/>
  <c r="C24" i="1"/>
  <c r="B24" i="1"/>
  <c r="P23" i="1"/>
  <c r="H23" i="1"/>
  <c r="G23" i="1"/>
  <c r="D23" i="1"/>
  <c r="C23" i="1" s="1"/>
  <c r="B23" i="1" s="1"/>
  <c r="P22" i="1"/>
  <c r="G22" i="1"/>
  <c r="D22" i="1"/>
  <c r="C22" i="1"/>
  <c r="B22" i="1"/>
  <c r="P21" i="1"/>
  <c r="H21" i="1"/>
  <c r="G21" i="1"/>
  <c r="D21" i="1"/>
  <c r="C21" i="1" s="1"/>
  <c r="B21" i="1" s="1"/>
  <c r="P20" i="1"/>
  <c r="H20" i="1"/>
  <c r="G20" i="1"/>
  <c r="D20" i="1"/>
  <c r="C20" i="1"/>
  <c r="B20" i="1"/>
  <c r="P19" i="1"/>
  <c r="H19" i="1"/>
  <c r="G19" i="1"/>
  <c r="D19" i="1"/>
  <c r="C19" i="1" s="1"/>
  <c r="B19" i="1" s="1"/>
  <c r="P18" i="1"/>
  <c r="H18" i="1"/>
  <c r="G18" i="1"/>
  <c r="D18" i="1"/>
  <c r="C18" i="1"/>
  <c r="B18" i="1"/>
  <c r="P17" i="1"/>
  <c r="G17" i="1"/>
  <c r="D17" i="1"/>
  <c r="C17" i="1"/>
  <c r="B17" i="1" s="1"/>
  <c r="P16" i="1"/>
  <c r="H16" i="1"/>
  <c r="G16" i="1" s="1"/>
  <c r="D16" i="1"/>
  <c r="P15" i="1"/>
  <c r="G15" i="1"/>
  <c r="D15" i="1"/>
  <c r="C15" i="1"/>
  <c r="B15" i="1"/>
  <c r="P14" i="1"/>
  <c r="H14" i="1"/>
  <c r="G14" i="1" s="1"/>
  <c r="D14" i="1"/>
  <c r="P13" i="1"/>
  <c r="H13" i="1"/>
  <c r="G13" i="1"/>
  <c r="D13" i="1"/>
  <c r="C13" i="1"/>
  <c r="B13" i="1"/>
  <c r="P12" i="1"/>
  <c r="H12" i="1"/>
  <c r="G12" i="1" s="1"/>
  <c r="D12" i="1"/>
  <c r="C12" i="1" s="1"/>
  <c r="B12" i="1" s="1"/>
  <c r="P11" i="1"/>
  <c r="H11" i="1"/>
  <c r="G11" i="1"/>
  <c r="D11" i="1"/>
  <c r="C11" i="1"/>
  <c r="B11" i="1"/>
  <c r="P10" i="1"/>
  <c r="H10" i="1"/>
  <c r="G10" i="1" s="1"/>
  <c r="D10" i="1"/>
  <c r="P9" i="1"/>
  <c r="H9" i="1"/>
  <c r="G9" i="1"/>
  <c r="D9" i="1"/>
  <c r="C9" i="1"/>
  <c r="B9" i="1"/>
  <c r="P8" i="1"/>
  <c r="G8" i="1"/>
  <c r="D8" i="1"/>
  <c r="C8" i="1" s="1"/>
  <c r="B8" i="1" s="1"/>
  <c r="Q7" i="1"/>
  <c r="P7" i="1"/>
  <c r="H7" i="1"/>
  <c r="G7" i="1"/>
  <c r="D7" i="1"/>
  <c r="D6" i="1" s="1"/>
  <c r="C7" i="1"/>
  <c r="B7" i="1"/>
  <c r="S6" i="1"/>
  <c r="R6" i="1"/>
  <c r="Q6" i="1"/>
  <c r="P6" i="1" s="1"/>
  <c r="O6" i="1"/>
  <c r="N6" i="1"/>
  <c r="M6" i="1"/>
  <c r="L6" i="1"/>
  <c r="K6" i="1"/>
  <c r="J6" i="1"/>
  <c r="I6" i="1"/>
  <c r="H6" i="1"/>
  <c r="F6" i="1"/>
  <c r="E6" i="1"/>
  <c r="G6" i="1" l="1"/>
  <c r="C10" i="1"/>
  <c r="B10" i="1" s="1"/>
  <c r="B6" i="1" s="1"/>
  <c r="C16" i="1"/>
  <c r="B16" i="1" s="1"/>
  <c r="C27" i="1"/>
  <c r="B27" i="1" s="1"/>
  <c r="C14" i="1"/>
  <c r="B14" i="1" s="1"/>
  <c r="C25" i="1"/>
  <c r="B25" i="1" s="1"/>
  <c r="C6" i="1" l="1"/>
</calcChain>
</file>

<file path=xl/sharedStrings.xml><?xml version="1.0" encoding="utf-8"?>
<sst xmlns="http://schemas.openxmlformats.org/spreadsheetml/2006/main" count="51" uniqueCount="49">
  <si>
    <t>2.医药品等销售商现状</t>
  </si>
  <si>
    <t xml:space="preserve">                                                                     </t>
  </si>
  <si>
    <t>＜单位：处，截至2022年12月31日＞</t>
  </si>
  <si>
    <t>自治区名称</t>
  </si>
  <si>
    <t>总计</t>
  </si>
  <si>
    <t>药业经营场所
小计</t>
  </si>
  <si>
    <t>药店</t>
  </si>
  <si>
    <t>医药品批发商</t>
  </si>
  <si>
    <t>药业公司</t>
  </si>
  <si>
    <t>韩方药业公司</t>
  </si>
  <si>
    <t>药商</t>
  </si>
  <si>
    <t>安全常备
医药品
销售商</t>
  </si>
  <si>
    <t>医疗器械经销商</t>
  </si>
  <si>
    <t>总数</t>
  </si>
  <si>
    <r>
      <rPr>
        <b/>
        <sz val="11"/>
        <color rgb="FF000000"/>
        <rFont val="SimSun"/>
        <charset val="134"/>
      </rPr>
      <t>药店</t>
    </r>
    <r>
      <rPr>
        <b/>
        <sz val="10"/>
        <color rgb="FF000000"/>
        <rFont val="SimSun"/>
        <charset val="134"/>
      </rPr>
      <t>（韩方药店除外）</t>
    </r>
  </si>
  <si>
    <t>韩方药店</t>
  </si>
  <si>
    <t>韩方药批发商除外小计</t>
  </si>
  <si>
    <t>KGSP
适格指定</t>
  </si>
  <si>
    <t>非KGSP经营场所</t>
  </si>
  <si>
    <t>韩方药
批发商</t>
  </si>
  <si>
    <t>销售业</t>
  </si>
  <si>
    <t>租赁业</t>
  </si>
  <si>
    <t>修理业</t>
  </si>
  <si>
    <t>合计</t>
  </si>
  <si>
    <t>江南区</t>
  </si>
  <si>
    <t>江东区</t>
  </si>
  <si>
    <t>江北区</t>
  </si>
  <si>
    <t>江西区</t>
  </si>
  <si>
    <t>冠岳区</t>
  </si>
  <si>
    <t>广津区</t>
  </si>
  <si>
    <t>九老区</t>
  </si>
  <si>
    <t>衿川区</t>
  </si>
  <si>
    <t>芦原区</t>
  </si>
  <si>
    <t>道峰区</t>
  </si>
  <si>
    <t>东大门区</t>
  </si>
  <si>
    <t>铜雀区</t>
  </si>
  <si>
    <t>麻浦区</t>
  </si>
  <si>
    <t>西大门区</t>
  </si>
  <si>
    <t>瑞草区</t>
  </si>
  <si>
    <t>城东区</t>
  </si>
  <si>
    <t>城北区</t>
  </si>
  <si>
    <t>松坡区</t>
  </si>
  <si>
    <t>阳川区</t>
  </si>
  <si>
    <t>永登浦区</t>
  </si>
  <si>
    <t>龙山区</t>
  </si>
  <si>
    <t>恩平区</t>
  </si>
  <si>
    <t>钟路区</t>
  </si>
  <si>
    <t>中区</t>
  </si>
  <si>
    <t>中浪区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</si>
</sst>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16" x14ac:knownFonts="1">
    <font>
      <sz val="11"/>
      <color rgb="FF000000"/>
      <name val="SimSun"/>
    </font>
    <font>
      <sz val="10"/>
      <color rgb="FF000000"/>
      <name val="SimSun"/>
      <charset val="134"/>
    </font>
    <font>
      <sz val="11"/>
      <color rgb="FF000000"/>
      <name val="SimSun"/>
      <charset val="134"/>
    </font>
    <font>
      <sz val="13"/>
      <color rgb="FF000000"/>
      <name val="SimSun"/>
      <charset val="134"/>
    </font>
    <font>
      <b/>
      <u/>
      <sz val="13"/>
      <color rgb="FF000000"/>
      <name val="SimSun"/>
      <charset val="134"/>
    </font>
    <font>
      <b/>
      <sz val="11"/>
      <color rgb="FF000000"/>
      <name val="SimSun"/>
      <charset val="134"/>
    </font>
    <font>
      <b/>
      <sz val="10"/>
      <color rgb="FF000000"/>
      <name val="SimSun"/>
      <charset val="134"/>
    </font>
    <font>
      <sz val="13"/>
      <color rgb="FF000000"/>
      <name val="SimSun"/>
      <charset val="134"/>
    </font>
    <font>
      <b/>
      <sz val="18"/>
      <color rgb="FF000000"/>
      <name val="SimSun"/>
      <charset val="134"/>
    </font>
    <font>
      <b/>
      <sz val="13"/>
      <color rgb="FF000000"/>
      <name val="SimSun"/>
      <charset val="134"/>
    </font>
    <font>
      <sz val="8"/>
      <name val="SimSun"/>
      <charset val="134"/>
    </font>
    <font>
      <b/>
      <sz val="11"/>
      <color rgb="FF000000"/>
      <name val="돋움체"/>
      <family val="3"/>
      <charset val="129"/>
    </font>
    <font>
      <b/>
      <sz val="14"/>
      <color rgb="FFFF0000"/>
      <name val="돋움체"/>
      <family val="3"/>
      <charset val="129"/>
    </font>
    <font>
      <sz val="11"/>
      <color rgb="FF000000"/>
      <name val="돋움체"/>
      <family val="3"/>
      <charset val="129"/>
    </font>
    <font>
      <sz val="11"/>
      <color rgb="FF000000"/>
      <name val="굴림"/>
      <family val="3"/>
      <charset val="129"/>
    </font>
    <font>
      <sz val="11"/>
      <color theme="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8FAF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11" fillId="4" borderId="7" xfId="0" applyNumberFormat="1" applyFont="1" applyFill="1" applyBorder="1" applyAlignment="1">
      <alignment horizontal="right" vertical="center" wrapText="1"/>
    </xf>
    <xf numFmtId="176" fontId="11" fillId="5" borderId="8" xfId="0" applyNumberFormat="1" applyFont="1" applyFill="1" applyBorder="1" applyAlignment="1">
      <alignment horizontal="right" vertical="center" wrapText="1"/>
    </xf>
    <xf numFmtId="176" fontId="11" fillId="3" borderId="9" xfId="0" applyNumberFormat="1" applyFont="1" applyFill="1" applyBorder="1" applyAlignment="1">
      <alignment horizontal="right" vertical="center" wrapText="1"/>
    </xf>
    <xf numFmtId="176" fontId="11" fillId="2" borderId="10" xfId="0" applyNumberFormat="1" applyFont="1" applyFill="1" applyBorder="1" applyAlignment="1">
      <alignment horizontal="right" vertical="center" wrapText="1"/>
    </xf>
    <xf numFmtId="176" fontId="11" fillId="2" borderId="11" xfId="0" applyNumberFormat="1" applyFont="1" applyFill="1" applyBorder="1" applyAlignment="1">
      <alignment horizontal="right" vertical="center" wrapText="1"/>
    </xf>
    <xf numFmtId="176" fontId="11" fillId="3" borderId="8" xfId="0" applyNumberFormat="1" applyFont="1" applyFill="1" applyBorder="1" applyAlignment="1">
      <alignment horizontal="right" vertical="center" wrapText="1"/>
    </xf>
    <xf numFmtId="176" fontId="11" fillId="6" borderId="9" xfId="0" applyNumberFormat="1" applyFont="1" applyFill="1" applyBorder="1" applyAlignment="1">
      <alignment horizontal="right" vertical="center" wrapText="1"/>
    </xf>
    <xf numFmtId="176" fontId="11" fillId="2" borderId="8" xfId="0" applyNumberFormat="1" applyFont="1" applyFill="1" applyBorder="1" applyAlignment="1">
      <alignment horizontal="right" vertical="center" wrapText="1"/>
    </xf>
    <xf numFmtId="176" fontId="11" fillId="3" borderId="40" xfId="0" applyNumberFormat="1" applyFont="1" applyFill="1" applyBorder="1" applyAlignment="1">
      <alignment horizontal="right" vertical="center" wrapText="1"/>
    </xf>
    <xf numFmtId="176" fontId="12" fillId="3" borderId="39" xfId="0" applyNumberFormat="1" applyFont="1" applyFill="1" applyBorder="1" applyAlignment="1">
      <alignment horizontal="right" vertical="center" wrapText="1"/>
    </xf>
    <xf numFmtId="176" fontId="11" fillId="2" borderId="9" xfId="0" applyNumberFormat="1" applyFont="1" applyFill="1" applyBorder="1" applyAlignment="1">
      <alignment horizontal="right" vertical="center" wrapText="1"/>
    </xf>
    <xf numFmtId="176" fontId="11" fillId="2" borderId="12" xfId="0" applyNumberFormat="1" applyFont="1" applyFill="1" applyBorder="1" applyAlignment="1">
      <alignment horizontal="right" vertical="center" wrapText="1"/>
    </xf>
    <xf numFmtId="176" fontId="11" fillId="4" borderId="13" xfId="0" applyNumberFormat="1" applyFont="1" applyFill="1" applyBorder="1" applyAlignment="1">
      <alignment horizontal="right" vertical="center" wrapText="1"/>
    </xf>
    <xf numFmtId="176" fontId="11" fillId="5" borderId="14" xfId="0" applyNumberFormat="1" applyFont="1" applyFill="1" applyBorder="1" applyAlignment="1">
      <alignment horizontal="right" vertical="center" wrapText="1"/>
    </xf>
    <xf numFmtId="176" fontId="13" fillId="3" borderId="15" xfId="0" applyNumberFormat="1" applyFont="1" applyFill="1" applyBorder="1" applyAlignment="1">
      <alignment horizontal="right" vertical="center" wrapText="1"/>
    </xf>
    <xf numFmtId="176" fontId="13" fillId="7" borderId="16" xfId="0" applyNumberFormat="1" applyFont="1" applyFill="1" applyBorder="1" applyAlignment="1">
      <alignment horizontal="right" vertical="center" wrapText="1"/>
    </xf>
    <xf numFmtId="176" fontId="13" fillId="7" borderId="17" xfId="0" applyNumberFormat="1" applyFont="1" applyFill="1" applyBorder="1" applyAlignment="1">
      <alignment horizontal="right" vertical="center" wrapText="1"/>
    </xf>
    <xf numFmtId="176" fontId="13" fillId="3" borderId="14" xfId="0" applyNumberFormat="1" applyFont="1" applyFill="1" applyBorder="1" applyAlignment="1">
      <alignment horizontal="right" vertical="center" wrapText="1"/>
    </xf>
    <xf numFmtId="176" fontId="13" fillId="6" borderId="15" xfId="0" applyNumberFormat="1" applyFont="1" applyFill="1" applyBorder="1" applyAlignment="1">
      <alignment horizontal="right" vertical="center" wrapText="1"/>
    </xf>
    <xf numFmtId="0" fontId="14" fillId="7" borderId="16" xfId="0" applyFont="1" applyFill="1" applyBorder="1" applyAlignment="1">
      <alignment horizontal="right" vertical="center"/>
    </xf>
    <xf numFmtId="0" fontId="14" fillId="7" borderId="17" xfId="0" applyFont="1" applyFill="1" applyBorder="1" applyAlignment="1">
      <alignment horizontal="right" vertical="center" wrapText="1"/>
    </xf>
    <xf numFmtId="176" fontId="13" fillId="7" borderId="14" xfId="0" applyNumberFormat="1" applyFont="1" applyFill="1" applyBorder="1" applyAlignment="1">
      <alignment horizontal="right" vertical="center" wrapText="1"/>
    </xf>
    <xf numFmtId="176" fontId="13" fillId="7" borderId="8" xfId="0" applyNumberFormat="1" applyFont="1" applyFill="1" applyBorder="1" applyAlignment="1">
      <alignment horizontal="right" vertical="center" wrapText="1"/>
    </xf>
    <xf numFmtId="176" fontId="11" fillId="4" borderId="14" xfId="0" applyNumberFormat="1" applyFont="1" applyFill="1" applyBorder="1" applyAlignment="1">
      <alignment horizontal="right" vertical="center" wrapText="1"/>
    </xf>
    <xf numFmtId="176" fontId="13" fillId="7" borderId="15" xfId="0" applyNumberFormat="1" applyFont="1" applyFill="1" applyBorder="1" applyAlignment="1">
      <alignment horizontal="right" vertical="center" wrapText="1"/>
    </xf>
    <xf numFmtId="176" fontId="13" fillId="7" borderId="18" xfId="0" applyNumberFormat="1" applyFont="1" applyFill="1" applyBorder="1" applyAlignment="1">
      <alignment horizontal="right" vertical="center" wrapText="1"/>
    </xf>
    <xf numFmtId="176" fontId="13" fillId="3" borderId="19" xfId="0" applyNumberFormat="1" applyFont="1" applyFill="1" applyBorder="1" applyAlignment="1">
      <alignment horizontal="right" vertical="center" wrapText="1"/>
    </xf>
    <xf numFmtId="176" fontId="13" fillId="7" borderId="20" xfId="0" applyNumberFormat="1" applyFont="1" applyFill="1" applyBorder="1" applyAlignment="1">
      <alignment horizontal="right" vertical="center" wrapText="1"/>
    </xf>
    <xf numFmtId="176" fontId="13" fillId="7" borderId="21" xfId="0" applyNumberFormat="1" applyFont="1" applyFill="1" applyBorder="1" applyAlignment="1">
      <alignment horizontal="right" vertical="center" wrapText="1"/>
    </xf>
    <xf numFmtId="176" fontId="13" fillId="6" borderId="19" xfId="0" applyNumberFormat="1" applyFont="1" applyFill="1" applyBorder="1" applyAlignment="1">
      <alignment horizontal="right" vertical="center" wrapText="1"/>
    </xf>
    <xf numFmtId="0" fontId="14" fillId="7" borderId="20" xfId="0" applyFont="1" applyFill="1" applyBorder="1" applyAlignment="1">
      <alignment horizontal="right" vertical="center"/>
    </xf>
    <xf numFmtId="0" fontId="14" fillId="7" borderId="21" xfId="0" applyFont="1" applyFill="1" applyBorder="1" applyAlignment="1">
      <alignment horizontal="right" vertical="center" wrapText="1"/>
    </xf>
    <xf numFmtId="176" fontId="13" fillId="7" borderId="19" xfId="0" applyNumberFormat="1" applyFont="1" applyFill="1" applyBorder="1" applyAlignment="1">
      <alignment horizontal="right" vertical="center" wrapText="1"/>
    </xf>
    <xf numFmtId="176" fontId="13" fillId="7" borderId="22" xfId="0" applyNumberFormat="1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right" vertical="center"/>
    </xf>
    <xf numFmtId="0" fontId="13" fillId="7" borderId="17" xfId="0" applyFont="1" applyFill="1" applyBorder="1" applyAlignment="1">
      <alignment horizontal="right" vertical="center" wrapText="1"/>
    </xf>
    <xf numFmtId="0" fontId="14" fillId="7" borderId="16" xfId="0" applyFont="1" applyFill="1" applyBorder="1" applyAlignment="1">
      <alignment horizontal="right" vertical="center" wrapText="1"/>
    </xf>
    <xf numFmtId="176" fontId="11" fillId="4" borderId="23" xfId="0" applyNumberFormat="1" applyFont="1" applyFill="1" applyBorder="1" applyAlignment="1">
      <alignment horizontal="right" vertical="center" wrapText="1"/>
    </xf>
    <xf numFmtId="176" fontId="11" fillId="5" borderId="24" xfId="0" applyNumberFormat="1" applyFont="1" applyFill="1" applyBorder="1" applyAlignment="1">
      <alignment horizontal="right" vertical="center" wrapText="1"/>
    </xf>
    <xf numFmtId="176" fontId="13" fillId="7" borderId="25" xfId="0" applyNumberFormat="1" applyFont="1" applyFill="1" applyBorder="1" applyAlignment="1">
      <alignment horizontal="right" vertical="center" wrapText="1"/>
    </xf>
    <xf numFmtId="176" fontId="13" fillId="7" borderId="26" xfId="0" applyNumberFormat="1" applyFont="1" applyFill="1" applyBorder="1" applyAlignment="1">
      <alignment horizontal="right" vertical="center" wrapText="1"/>
    </xf>
    <xf numFmtId="176" fontId="13" fillId="6" borderId="27" xfId="0" applyNumberFormat="1" applyFont="1" applyFill="1" applyBorder="1" applyAlignment="1">
      <alignment horizontal="right" vertical="center" wrapText="1"/>
    </xf>
    <xf numFmtId="0" fontId="14" fillId="7" borderId="25" xfId="0" applyFont="1" applyFill="1" applyBorder="1" applyAlignment="1">
      <alignment horizontal="right" vertical="center"/>
    </xf>
    <xf numFmtId="0" fontId="14" fillId="7" borderId="26" xfId="0" applyFont="1" applyFill="1" applyBorder="1" applyAlignment="1">
      <alignment horizontal="right" vertical="center" wrapText="1"/>
    </xf>
    <xf numFmtId="176" fontId="13" fillId="7" borderId="24" xfId="0" applyNumberFormat="1" applyFont="1" applyFill="1" applyBorder="1" applyAlignment="1">
      <alignment horizontal="right" vertical="center" wrapText="1"/>
    </xf>
    <xf numFmtId="176" fontId="13" fillId="7" borderId="27" xfId="0" applyNumberFormat="1" applyFont="1" applyFill="1" applyBorder="1" applyAlignment="1">
      <alignment horizontal="right" vertical="center" wrapText="1"/>
    </xf>
    <xf numFmtId="176" fontId="13" fillId="7" borderId="28" xfId="0" applyNumberFormat="1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5" fillId="5" borderId="34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</cellXfs>
  <cellStyles count="1"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9"/>
  <sheetViews>
    <sheetView tabSelected="1" zoomScale="70" zoomScaleNormal="70" zoomScaleSheetLayoutView="75" workbookViewId="0">
      <selection activeCell="A32" sqref="A32"/>
    </sheetView>
  </sheetViews>
  <sheetFormatPr defaultColWidth="8.875" defaultRowHeight="13.5" x14ac:dyDescent="0.15"/>
  <cols>
    <col min="15" max="15" width="10.875" bestFit="1" customWidth="1"/>
  </cols>
  <sheetData>
    <row r="1" spans="1:20" s="2" customFormat="1" ht="23.25" customHeight="1" x14ac:dyDescent="0.1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0" ht="10.5" customHeight="1" x14ac:dyDescent="0.15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21" customHeight="1" x14ac:dyDescent="0.15">
      <c r="A3" s="5" t="s">
        <v>1</v>
      </c>
      <c r="B3" s="5"/>
      <c r="C3" s="5"/>
      <c r="D3" s="5"/>
      <c r="E3" s="6"/>
      <c r="F3" s="6"/>
      <c r="G3" s="72" t="s">
        <v>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2"/>
    </row>
    <row r="4" spans="1:20" ht="24.95" customHeight="1" x14ac:dyDescent="0.15">
      <c r="A4" s="73" t="s">
        <v>3</v>
      </c>
      <c r="B4" s="75" t="s">
        <v>4</v>
      </c>
      <c r="C4" s="77" t="s">
        <v>5</v>
      </c>
      <c r="D4" s="79" t="s">
        <v>6</v>
      </c>
      <c r="E4" s="80"/>
      <c r="F4" s="81"/>
      <c r="G4" s="65" t="s">
        <v>7</v>
      </c>
      <c r="H4" s="65"/>
      <c r="I4" s="65"/>
      <c r="J4" s="65"/>
      <c r="K4" s="65"/>
      <c r="L4" s="65" t="s">
        <v>8</v>
      </c>
      <c r="M4" s="83" t="s">
        <v>9</v>
      </c>
      <c r="N4" s="65" t="s">
        <v>10</v>
      </c>
      <c r="O4" s="65" t="s">
        <v>11</v>
      </c>
      <c r="P4" s="67" t="s">
        <v>12</v>
      </c>
      <c r="Q4" s="68"/>
      <c r="R4" s="68"/>
      <c r="S4" s="69"/>
      <c r="T4" s="2"/>
    </row>
    <row r="5" spans="1:20" ht="33.75" customHeight="1" thickBot="1" x14ac:dyDescent="0.2">
      <c r="A5" s="74"/>
      <c r="B5" s="76"/>
      <c r="C5" s="78"/>
      <c r="D5" s="7" t="s">
        <v>13</v>
      </c>
      <c r="E5" s="7" t="s">
        <v>14</v>
      </c>
      <c r="F5" s="7" t="s">
        <v>15</v>
      </c>
      <c r="G5" s="7" t="s">
        <v>13</v>
      </c>
      <c r="H5" s="8" t="s">
        <v>16</v>
      </c>
      <c r="I5" s="7" t="s">
        <v>17</v>
      </c>
      <c r="J5" s="8" t="s">
        <v>18</v>
      </c>
      <c r="K5" s="7" t="s">
        <v>19</v>
      </c>
      <c r="L5" s="82"/>
      <c r="M5" s="84"/>
      <c r="N5" s="82"/>
      <c r="O5" s="66"/>
      <c r="P5" s="9" t="s">
        <v>13</v>
      </c>
      <c r="Q5" s="9" t="s">
        <v>20</v>
      </c>
      <c r="R5" s="9" t="s">
        <v>21</v>
      </c>
      <c r="S5" s="10" t="s">
        <v>22</v>
      </c>
      <c r="T5" s="11"/>
    </row>
    <row r="6" spans="1:20" s="1" customFormat="1" ht="21" customHeight="1" thickTop="1" thickBot="1" x14ac:dyDescent="0.2">
      <c r="A6" s="12" t="s">
        <v>23</v>
      </c>
      <c r="B6" s="17">
        <f t="shared" ref="B6:O6" si="0">SUM(B7:B31)</f>
        <v>37984</v>
      </c>
      <c r="C6" s="18">
        <f t="shared" si="0"/>
        <v>14138</v>
      </c>
      <c r="D6" s="19">
        <f t="shared" si="0"/>
        <v>5559</v>
      </c>
      <c r="E6" s="20">
        <f t="shared" si="0"/>
        <v>5342</v>
      </c>
      <c r="F6" s="21">
        <f t="shared" si="0"/>
        <v>217</v>
      </c>
      <c r="G6" s="22">
        <f t="shared" si="0"/>
        <v>1235</v>
      </c>
      <c r="H6" s="23">
        <f t="shared" si="0"/>
        <v>1063</v>
      </c>
      <c r="I6" s="20">
        <f t="shared" si="0"/>
        <v>398</v>
      </c>
      <c r="J6" s="21">
        <f t="shared" si="0"/>
        <v>665</v>
      </c>
      <c r="K6" s="24">
        <f t="shared" si="0"/>
        <v>172</v>
      </c>
      <c r="L6" s="22">
        <f t="shared" si="0"/>
        <v>1</v>
      </c>
      <c r="M6" s="22">
        <f t="shared" si="0"/>
        <v>44</v>
      </c>
      <c r="N6" s="25">
        <f t="shared" si="0"/>
        <v>0</v>
      </c>
      <c r="O6" s="26">
        <f t="shared" si="0"/>
        <v>7299</v>
      </c>
      <c r="P6" s="17">
        <f>SUM(Q6:S6)</f>
        <v>23846</v>
      </c>
      <c r="Q6" s="27">
        <f>SUM(Q7:Q31)</f>
        <v>23095</v>
      </c>
      <c r="R6" s="20">
        <f>SUM(R7:R31)</f>
        <v>96</v>
      </c>
      <c r="S6" s="28">
        <f>SUM(S7:S31)</f>
        <v>655</v>
      </c>
      <c r="T6" s="13"/>
    </row>
    <row r="7" spans="1:20" ht="21" customHeight="1" x14ac:dyDescent="0.15">
      <c r="A7" s="14" t="s">
        <v>24</v>
      </c>
      <c r="B7" s="29">
        <f>C7+P7</f>
        <v>4774</v>
      </c>
      <c r="C7" s="30">
        <f>D7+G7+L7+M7+N7+O7</f>
        <v>1353</v>
      </c>
      <c r="D7" s="31">
        <f>E7+F7</f>
        <v>513</v>
      </c>
      <c r="E7" s="32">
        <v>489</v>
      </c>
      <c r="F7" s="33">
        <v>24</v>
      </c>
      <c r="G7" s="34">
        <f>H7+K7</f>
        <v>169</v>
      </c>
      <c r="H7" s="35">
        <f>I7+J7</f>
        <v>166</v>
      </c>
      <c r="I7" s="36">
        <v>44</v>
      </c>
      <c r="J7" s="37">
        <v>122</v>
      </c>
      <c r="K7" s="38">
        <v>3</v>
      </c>
      <c r="L7" s="38">
        <v>0</v>
      </c>
      <c r="M7" s="38">
        <v>0</v>
      </c>
      <c r="N7" s="38">
        <v>0</v>
      </c>
      <c r="O7" s="39">
        <v>671</v>
      </c>
      <c r="P7" s="40">
        <f>SUM(Q7:S7)</f>
        <v>3421</v>
      </c>
      <c r="Q7" s="41">
        <f>3239+98</f>
        <v>3337</v>
      </c>
      <c r="R7" s="32">
        <v>2</v>
      </c>
      <c r="S7" s="42">
        <v>82</v>
      </c>
      <c r="T7" s="15"/>
    </row>
    <row r="8" spans="1:20" ht="21" customHeight="1" x14ac:dyDescent="0.15">
      <c r="A8" s="14" t="s">
        <v>25</v>
      </c>
      <c r="B8" s="29">
        <f t="shared" ref="B8:B31" si="1">C8+P8</f>
        <v>1481</v>
      </c>
      <c r="C8" s="30">
        <f t="shared" ref="C8:C31" si="2">D8+G8+L8+M8+N8+O8</f>
        <v>589</v>
      </c>
      <c r="D8" s="43">
        <f t="shared" ref="D8:D31" si="3">E8+F8</f>
        <v>264</v>
      </c>
      <c r="E8" s="44">
        <v>253</v>
      </c>
      <c r="F8" s="45">
        <v>11</v>
      </c>
      <c r="G8" s="34">
        <f t="shared" ref="G8:G10" si="4">H8+K8</f>
        <v>27</v>
      </c>
      <c r="H8" s="46">
        <v>26</v>
      </c>
      <c r="I8" s="47">
        <v>11</v>
      </c>
      <c r="J8" s="48">
        <v>15</v>
      </c>
      <c r="K8" s="38">
        <v>1</v>
      </c>
      <c r="L8" s="38">
        <v>0</v>
      </c>
      <c r="M8" s="38">
        <v>0</v>
      </c>
      <c r="N8" s="38">
        <v>0</v>
      </c>
      <c r="O8" s="38">
        <v>298</v>
      </c>
      <c r="P8" s="40">
        <f t="shared" ref="P8:P31" si="5">SUM(Q8:S8)</f>
        <v>892</v>
      </c>
      <c r="Q8" s="49">
        <v>859</v>
      </c>
      <c r="R8" s="44">
        <v>0</v>
      </c>
      <c r="S8" s="50">
        <v>33</v>
      </c>
      <c r="T8" s="15"/>
    </row>
    <row r="9" spans="1:20" ht="21" customHeight="1" x14ac:dyDescent="0.15">
      <c r="A9" s="14" t="s">
        <v>26</v>
      </c>
      <c r="B9" s="29">
        <f t="shared" si="1"/>
        <v>875</v>
      </c>
      <c r="C9" s="30">
        <f t="shared" si="2"/>
        <v>388</v>
      </c>
      <c r="D9" s="31">
        <f t="shared" si="3"/>
        <v>172</v>
      </c>
      <c r="E9" s="32">
        <v>165</v>
      </c>
      <c r="F9" s="33">
        <v>7</v>
      </c>
      <c r="G9" s="34">
        <f t="shared" si="4"/>
        <v>2</v>
      </c>
      <c r="H9" s="35">
        <f t="shared" ref="H9:H10" si="6">I9+J9</f>
        <v>2</v>
      </c>
      <c r="I9" s="36">
        <v>2</v>
      </c>
      <c r="J9" s="37">
        <v>0</v>
      </c>
      <c r="K9" s="38">
        <v>0</v>
      </c>
      <c r="L9" s="38">
        <v>0</v>
      </c>
      <c r="M9" s="38">
        <v>0</v>
      </c>
      <c r="N9" s="38">
        <v>0</v>
      </c>
      <c r="O9" s="38">
        <v>214</v>
      </c>
      <c r="P9" s="40">
        <f t="shared" si="5"/>
        <v>487</v>
      </c>
      <c r="Q9" s="41">
        <v>476</v>
      </c>
      <c r="R9" s="32">
        <v>0</v>
      </c>
      <c r="S9" s="42">
        <v>11</v>
      </c>
      <c r="T9" s="15"/>
    </row>
    <row r="10" spans="1:20" ht="21" customHeight="1" x14ac:dyDescent="0.15">
      <c r="A10" s="14" t="s">
        <v>27</v>
      </c>
      <c r="B10" s="29">
        <f t="shared" si="1"/>
        <v>2034</v>
      </c>
      <c r="C10" s="30">
        <f t="shared" si="2"/>
        <v>713</v>
      </c>
      <c r="D10" s="31">
        <f t="shared" si="3"/>
        <v>274</v>
      </c>
      <c r="E10" s="32">
        <v>268</v>
      </c>
      <c r="F10" s="33">
        <v>6</v>
      </c>
      <c r="G10" s="34">
        <f t="shared" si="4"/>
        <v>54</v>
      </c>
      <c r="H10" s="35">
        <f t="shared" si="6"/>
        <v>53</v>
      </c>
      <c r="I10" s="36">
        <v>25</v>
      </c>
      <c r="J10" s="37">
        <v>28</v>
      </c>
      <c r="K10" s="38">
        <v>1</v>
      </c>
      <c r="L10" s="38">
        <v>1</v>
      </c>
      <c r="M10" s="38">
        <v>1</v>
      </c>
      <c r="N10" s="38"/>
      <c r="O10" s="38">
        <v>383</v>
      </c>
      <c r="P10" s="40">
        <f t="shared" si="5"/>
        <v>1321</v>
      </c>
      <c r="Q10" s="41">
        <v>1289</v>
      </c>
      <c r="R10" s="32">
        <v>1</v>
      </c>
      <c r="S10" s="42">
        <v>31</v>
      </c>
      <c r="T10" s="15"/>
    </row>
    <row r="11" spans="1:20" ht="21" customHeight="1" x14ac:dyDescent="0.15">
      <c r="A11" s="14" t="s">
        <v>28</v>
      </c>
      <c r="B11" s="29">
        <f t="shared" si="1"/>
        <v>1347</v>
      </c>
      <c r="C11" s="30">
        <f t="shared" si="2"/>
        <v>622</v>
      </c>
      <c r="D11" s="31">
        <f t="shared" si="3"/>
        <v>233</v>
      </c>
      <c r="E11" s="32">
        <v>223</v>
      </c>
      <c r="F11" s="33">
        <v>10</v>
      </c>
      <c r="G11" s="34">
        <f>H11+K11</f>
        <v>8</v>
      </c>
      <c r="H11" s="35">
        <f>I11+J11</f>
        <v>8</v>
      </c>
      <c r="I11" s="36">
        <v>2</v>
      </c>
      <c r="J11" s="37">
        <v>6</v>
      </c>
      <c r="K11" s="38">
        <v>0</v>
      </c>
      <c r="L11" s="38">
        <v>0</v>
      </c>
      <c r="M11" s="38">
        <v>0</v>
      </c>
      <c r="N11" s="38">
        <v>0</v>
      </c>
      <c r="O11" s="38">
        <v>381</v>
      </c>
      <c r="P11" s="40">
        <f t="shared" si="5"/>
        <v>725</v>
      </c>
      <c r="Q11" s="41">
        <v>710</v>
      </c>
      <c r="R11" s="32">
        <v>0</v>
      </c>
      <c r="S11" s="42">
        <v>15</v>
      </c>
      <c r="T11" s="15"/>
    </row>
    <row r="12" spans="1:20" ht="21" customHeight="1" x14ac:dyDescent="0.15">
      <c r="A12" s="14" t="s">
        <v>29</v>
      </c>
      <c r="B12" s="29">
        <f t="shared" si="1"/>
        <v>1337</v>
      </c>
      <c r="C12" s="30">
        <f t="shared" si="2"/>
        <v>494</v>
      </c>
      <c r="D12" s="31">
        <f t="shared" si="3"/>
        <v>184</v>
      </c>
      <c r="E12" s="32">
        <v>176</v>
      </c>
      <c r="F12" s="33">
        <v>8</v>
      </c>
      <c r="G12" s="34">
        <f t="shared" ref="G12:G29" si="7">H12+K12</f>
        <v>27</v>
      </c>
      <c r="H12" s="35">
        <f>I12+J12</f>
        <v>26</v>
      </c>
      <c r="I12" s="36">
        <v>14</v>
      </c>
      <c r="J12" s="37">
        <v>12</v>
      </c>
      <c r="K12" s="38">
        <v>1</v>
      </c>
      <c r="L12" s="38">
        <v>0</v>
      </c>
      <c r="M12" s="38">
        <v>2</v>
      </c>
      <c r="N12" s="38">
        <v>0</v>
      </c>
      <c r="O12" s="38">
        <v>281</v>
      </c>
      <c r="P12" s="40">
        <f t="shared" si="5"/>
        <v>843</v>
      </c>
      <c r="Q12" s="41">
        <v>801</v>
      </c>
      <c r="R12" s="32">
        <v>19</v>
      </c>
      <c r="S12" s="42">
        <v>23</v>
      </c>
      <c r="T12" s="15"/>
    </row>
    <row r="13" spans="1:20" ht="21" customHeight="1" x14ac:dyDescent="0.15">
      <c r="A13" s="14" t="s">
        <v>30</v>
      </c>
      <c r="B13" s="29">
        <f t="shared" si="1"/>
        <v>1469</v>
      </c>
      <c r="C13" s="30">
        <f t="shared" si="2"/>
        <v>501</v>
      </c>
      <c r="D13" s="31">
        <f t="shared" si="3"/>
        <v>203</v>
      </c>
      <c r="E13" s="32">
        <v>194</v>
      </c>
      <c r="F13" s="33">
        <v>9</v>
      </c>
      <c r="G13" s="34">
        <f t="shared" si="7"/>
        <v>33</v>
      </c>
      <c r="H13" s="35">
        <f t="shared" ref="H13:H21" si="8">I13+J13</f>
        <v>32</v>
      </c>
      <c r="I13" s="36">
        <v>15</v>
      </c>
      <c r="J13" s="37">
        <v>17</v>
      </c>
      <c r="K13" s="38">
        <v>1</v>
      </c>
      <c r="L13" s="38">
        <v>0</v>
      </c>
      <c r="M13" s="38">
        <v>0</v>
      </c>
      <c r="N13" s="38">
        <v>0</v>
      </c>
      <c r="O13" s="38">
        <v>265</v>
      </c>
      <c r="P13" s="40">
        <f t="shared" si="5"/>
        <v>968</v>
      </c>
      <c r="Q13" s="41">
        <v>933</v>
      </c>
      <c r="R13" s="32">
        <v>6</v>
      </c>
      <c r="S13" s="42">
        <v>29</v>
      </c>
      <c r="T13" s="15"/>
    </row>
    <row r="14" spans="1:20" ht="21" customHeight="1" x14ac:dyDescent="0.15">
      <c r="A14" s="14" t="s">
        <v>31</v>
      </c>
      <c r="B14" s="29">
        <f t="shared" si="1"/>
        <v>1289</v>
      </c>
      <c r="C14" s="30">
        <f t="shared" si="2"/>
        <v>352</v>
      </c>
      <c r="D14" s="31">
        <f t="shared" si="3"/>
        <v>136</v>
      </c>
      <c r="E14" s="32">
        <v>129</v>
      </c>
      <c r="F14" s="33">
        <v>7</v>
      </c>
      <c r="G14" s="34">
        <f t="shared" si="7"/>
        <v>30</v>
      </c>
      <c r="H14" s="35">
        <f t="shared" si="8"/>
        <v>29</v>
      </c>
      <c r="I14" s="36">
        <v>10</v>
      </c>
      <c r="J14" s="37">
        <v>19</v>
      </c>
      <c r="K14" s="38">
        <v>1</v>
      </c>
      <c r="L14" s="38">
        <v>0</v>
      </c>
      <c r="M14" s="38">
        <v>0</v>
      </c>
      <c r="N14" s="38">
        <v>0</v>
      </c>
      <c r="O14" s="38">
        <v>186</v>
      </c>
      <c r="P14" s="40">
        <f t="shared" si="5"/>
        <v>937</v>
      </c>
      <c r="Q14" s="41">
        <v>900</v>
      </c>
      <c r="R14" s="32">
        <v>0</v>
      </c>
      <c r="S14" s="42">
        <v>37</v>
      </c>
      <c r="T14" s="15"/>
    </row>
    <row r="15" spans="1:20" ht="21" customHeight="1" x14ac:dyDescent="0.15">
      <c r="A15" s="14" t="s">
        <v>32</v>
      </c>
      <c r="B15" s="29">
        <f t="shared" si="1"/>
        <v>1235</v>
      </c>
      <c r="C15" s="30">
        <f t="shared" si="2"/>
        <v>531</v>
      </c>
      <c r="D15" s="31">
        <f t="shared" si="3"/>
        <v>237</v>
      </c>
      <c r="E15" s="32">
        <v>230</v>
      </c>
      <c r="F15" s="33">
        <v>7</v>
      </c>
      <c r="G15" s="34">
        <f t="shared" si="7"/>
        <v>14</v>
      </c>
      <c r="H15" s="35">
        <v>13</v>
      </c>
      <c r="I15" s="36">
        <v>2</v>
      </c>
      <c r="J15" s="37">
        <v>11</v>
      </c>
      <c r="K15" s="38">
        <v>1</v>
      </c>
      <c r="L15" s="38"/>
      <c r="M15" s="38"/>
      <c r="N15" s="38"/>
      <c r="O15" s="38">
        <v>280</v>
      </c>
      <c r="P15" s="40">
        <f t="shared" si="5"/>
        <v>704</v>
      </c>
      <c r="Q15" s="41">
        <v>666</v>
      </c>
      <c r="R15" s="32">
        <v>9</v>
      </c>
      <c r="S15" s="42">
        <v>29</v>
      </c>
      <c r="T15" s="15"/>
    </row>
    <row r="16" spans="1:20" ht="21" customHeight="1" x14ac:dyDescent="0.15">
      <c r="A16" s="14" t="s">
        <v>33</v>
      </c>
      <c r="B16" s="29">
        <f t="shared" si="1"/>
        <v>743</v>
      </c>
      <c r="C16" s="30">
        <f t="shared" si="2"/>
        <v>318</v>
      </c>
      <c r="D16" s="31">
        <f t="shared" si="3"/>
        <v>121</v>
      </c>
      <c r="E16" s="32">
        <v>119</v>
      </c>
      <c r="F16" s="33">
        <v>2</v>
      </c>
      <c r="G16" s="34">
        <f t="shared" si="7"/>
        <v>7</v>
      </c>
      <c r="H16" s="35">
        <f t="shared" si="8"/>
        <v>7</v>
      </c>
      <c r="I16" s="36">
        <v>4</v>
      </c>
      <c r="J16" s="37">
        <v>3</v>
      </c>
      <c r="K16" s="38">
        <v>0</v>
      </c>
      <c r="L16" s="38">
        <v>0</v>
      </c>
      <c r="M16" s="38">
        <v>1</v>
      </c>
      <c r="N16" s="38">
        <v>0</v>
      </c>
      <c r="O16" s="38">
        <v>189</v>
      </c>
      <c r="P16" s="40">
        <f t="shared" si="5"/>
        <v>425</v>
      </c>
      <c r="Q16" s="41">
        <v>416</v>
      </c>
      <c r="R16" s="32">
        <v>0</v>
      </c>
      <c r="S16" s="42">
        <v>9</v>
      </c>
      <c r="T16" s="15"/>
    </row>
    <row r="17" spans="1:20" ht="21" customHeight="1" x14ac:dyDescent="0.15">
      <c r="A17" s="14" t="s">
        <v>34</v>
      </c>
      <c r="B17" s="29">
        <f t="shared" si="1"/>
        <v>1600</v>
      </c>
      <c r="C17" s="30">
        <f t="shared" si="2"/>
        <v>895</v>
      </c>
      <c r="D17" s="31">
        <f t="shared" si="3"/>
        <v>283</v>
      </c>
      <c r="E17" s="32">
        <v>251</v>
      </c>
      <c r="F17" s="33">
        <v>32</v>
      </c>
      <c r="G17" s="34">
        <f t="shared" si="7"/>
        <v>287</v>
      </c>
      <c r="H17" s="35">
        <v>133</v>
      </c>
      <c r="I17" s="36">
        <v>53</v>
      </c>
      <c r="J17" s="37">
        <v>80</v>
      </c>
      <c r="K17" s="38">
        <v>154</v>
      </c>
      <c r="L17" s="38">
        <v>0</v>
      </c>
      <c r="M17" s="38">
        <v>33</v>
      </c>
      <c r="N17" s="38">
        <v>0</v>
      </c>
      <c r="O17" s="38">
        <v>292</v>
      </c>
      <c r="P17" s="40">
        <f t="shared" si="5"/>
        <v>705</v>
      </c>
      <c r="Q17" s="41">
        <v>646</v>
      </c>
      <c r="R17" s="32">
        <v>38</v>
      </c>
      <c r="S17" s="42">
        <v>21</v>
      </c>
      <c r="T17" s="15"/>
    </row>
    <row r="18" spans="1:20" ht="21" customHeight="1" x14ac:dyDescent="0.15">
      <c r="A18" s="14" t="s">
        <v>35</v>
      </c>
      <c r="B18" s="29">
        <f t="shared" si="1"/>
        <v>913</v>
      </c>
      <c r="C18" s="30">
        <f t="shared" si="2"/>
        <v>461</v>
      </c>
      <c r="D18" s="31">
        <f t="shared" si="3"/>
        <v>196</v>
      </c>
      <c r="E18" s="32">
        <v>186</v>
      </c>
      <c r="F18" s="33">
        <v>10</v>
      </c>
      <c r="G18" s="34">
        <f t="shared" si="7"/>
        <v>17</v>
      </c>
      <c r="H18" s="35">
        <f t="shared" si="8"/>
        <v>17</v>
      </c>
      <c r="I18" s="36">
        <v>5</v>
      </c>
      <c r="J18" s="37">
        <v>12</v>
      </c>
      <c r="K18" s="38">
        <v>0</v>
      </c>
      <c r="L18" s="38">
        <v>0</v>
      </c>
      <c r="M18" s="38">
        <v>0</v>
      </c>
      <c r="N18" s="38">
        <v>0</v>
      </c>
      <c r="O18" s="38">
        <v>248</v>
      </c>
      <c r="P18" s="40">
        <f t="shared" si="5"/>
        <v>452</v>
      </c>
      <c r="Q18" s="41">
        <v>441</v>
      </c>
      <c r="R18" s="32">
        <v>0</v>
      </c>
      <c r="S18" s="42">
        <v>11</v>
      </c>
      <c r="T18" s="15"/>
    </row>
    <row r="19" spans="1:20" ht="21" customHeight="1" x14ac:dyDescent="0.15">
      <c r="A19" s="14" t="s">
        <v>36</v>
      </c>
      <c r="B19" s="29">
        <f t="shared" si="1"/>
        <v>1802</v>
      </c>
      <c r="C19" s="30">
        <f t="shared" si="2"/>
        <v>620</v>
      </c>
      <c r="D19" s="31">
        <f t="shared" si="3"/>
        <v>208</v>
      </c>
      <c r="E19" s="32">
        <v>195</v>
      </c>
      <c r="F19" s="33">
        <v>13</v>
      </c>
      <c r="G19" s="34">
        <f t="shared" si="7"/>
        <v>35</v>
      </c>
      <c r="H19" s="35">
        <f t="shared" si="8"/>
        <v>35</v>
      </c>
      <c r="I19" s="36">
        <v>11</v>
      </c>
      <c r="J19" s="37">
        <v>24</v>
      </c>
      <c r="K19" s="38"/>
      <c r="L19" s="38"/>
      <c r="M19" s="38"/>
      <c r="N19" s="38"/>
      <c r="O19" s="38">
        <v>377</v>
      </c>
      <c r="P19" s="40">
        <f t="shared" si="5"/>
        <v>1182</v>
      </c>
      <c r="Q19" s="41">
        <v>1164</v>
      </c>
      <c r="R19" s="32"/>
      <c r="S19" s="42">
        <v>18</v>
      </c>
      <c r="T19" s="15"/>
    </row>
    <row r="20" spans="1:20" ht="21" customHeight="1" x14ac:dyDescent="0.15">
      <c r="A20" s="14" t="s">
        <v>37</v>
      </c>
      <c r="B20" s="29">
        <f t="shared" si="1"/>
        <v>910</v>
      </c>
      <c r="C20" s="30">
        <f t="shared" si="2"/>
        <v>414</v>
      </c>
      <c r="D20" s="31">
        <f t="shared" si="3"/>
        <v>155</v>
      </c>
      <c r="E20" s="32">
        <v>151</v>
      </c>
      <c r="F20" s="33">
        <v>4</v>
      </c>
      <c r="G20" s="34">
        <f t="shared" si="7"/>
        <v>21</v>
      </c>
      <c r="H20" s="35">
        <f t="shared" si="8"/>
        <v>18</v>
      </c>
      <c r="I20" s="36">
        <v>11</v>
      </c>
      <c r="J20" s="37">
        <v>7</v>
      </c>
      <c r="K20" s="38">
        <v>3</v>
      </c>
      <c r="L20" s="38">
        <v>0</v>
      </c>
      <c r="M20" s="38">
        <v>0</v>
      </c>
      <c r="N20" s="38">
        <v>0</v>
      </c>
      <c r="O20" s="38">
        <v>238</v>
      </c>
      <c r="P20" s="40">
        <f t="shared" si="5"/>
        <v>496</v>
      </c>
      <c r="Q20" s="41">
        <v>483</v>
      </c>
      <c r="R20" s="32">
        <v>2</v>
      </c>
      <c r="S20" s="42">
        <v>11</v>
      </c>
      <c r="T20" s="15"/>
    </row>
    <row r="21" spans="1:20" ht="21" customHeight="1" x14ac:dyDescent="0.15">
      <c r="A21" s="14" t="s">
        <v>38</v>
      </c>
      <c r="B21" s="29">
        <f t="shared" si="1"/>
        <v>2394</v>
      </c>
      <c r="C21" s="30">
        <f t="shared" si="2"/>
        <v>721</v>
      </c>
      <c r="D21" s="31">
        <f t="shared" si="3"/>
        <v>272</v>
      </c>
      <c r="E21" s="32">
        <v>266</v>
      </c>
      <c r="F21" s="33">
        <v>6</v>
      </c>
      <c r="G21" s="34">
        <f t="shared" si="7"/>
        <v>118</v>
      </c>
      <c r="H21" s="35">
        <f t="shared" si="8"/>
        <v>118</v>
      </c>
      <c r="I21" s="36">
        <v>43</v>
      </c>
      <c r="J21" s="37">
        <v>75</v>
      </c>
      <c r="K21" s="38">
        <v>0</v>
      </c>
      <c r="L21" s="38">
        <v>0</v>
      </c>
      <c r="M21" s="38">
        <v>0</v>
      </c>
      <c r="N21" s="38">
        <v>0</v>
      </c>
      <c r="O21" s="38">
        <v>331</v>
      </c>
      <c r="P21" s="40">
        <f t="shared" si="5"/>
        <v>1673</v>
      </c>
      <c r="Q21" s="41">
        <v>1623</v>
      </c>
      <c r="R21" s="32">
        <v>0</v>
      </c>
      <c r="S21" s="42">
        <v>50</v>
      </c>
      <c r="T21" s="15"/>
    </row>
    <row r="22" spans="1:20" ht="21" customHeight="1" x14ac:dyDescent="0.15">
      <c r="A22" s="14" t="s">
        <v>39</v>
      </c>
      <c r="B22" s="29">
        <f t="shared" si="1"/>
        <v>1210</v>
      </c>
      <c r="C22" s="30">
        <f t="shared" si="2"/>
        <v>390</v>
      </c>
      <c r="D22" s="31">
        <f t="shared" si="3"/>
        <v>155</v>
      </c>
      <c r="E22" s="32">
        <v>150</v>
      </c>
      <c r="F22" s="33">
        <v>5</v>
      </c>
      <c r="G22" s="34">
        <f t="shared" si="7"/>
        <v>24</v>
      </c>
      <c r="H22" s="35">
        <v>24</v>
      </c>
      <c r="I22" s="36">
        <v>5</v>
      </c>
      <c r="J22" s="37">
        <v>19</v>
      </c>
      <c r="K22" s="38">
        <v>0</v>
      </c>
      <c r="L22" s="38">
        <v>0</v>
      </c>
      <c r="M22" s="38">
        <v>0</v>
      </c>
      <c r="N22" s="38">
        <v>0</v>
      </c>
      <c r="O22" s="38">
        <v>211</v>
      </c>
      <c r="P22" s="40">
        <f t="shared" si="5"/>
        <v>820</v>
      </c>
      <c r="Q22" s="41">
        <v>798</v>
      </c>
      <c r="R22" s="32">
        <v>0</v>
      </c>
      <c r="S22" s="42">
        <v>22</v>
      </c>
      <c r="T22" s="15"/>
    </row>
    <row r="23" spans="1:20" ht="21" customHeight="1" x14ac:dyDescent="0.15">
      <c r="A23" s="14" t="s">
        <v>40</v>
      </c>
      <c r="B23" s="29">
        <f t="shared" si="1"/>
        <v>1072</v>
      </c>
      <c r="C23" s="30">
        <f t="shared" si="2"/>
        <v>480</v>
      </c>
      <c r="D23" s="31">
        <f t="shared" si="3"/>
        <v>199</v>
      </c>
      <c r="E23" s="32">
        <v>194</v>
      </c>
      <c r="F23" s="33">
        <v>5</v>
      </c>
      <c r="G23" s="34">
        <f t="shared" si="7"/>
        <v>12</v>
      </c>
      <c r="H23" s="35">
        <f>I23+J23</f>
        <v>12</v>
      </c>
      <c r="I23" s="36">
        <v>6</v>
      </c>
      <c r="J23" s="37">
        <v>6</v>
      </c>
      <c r="K23" s="38">
        <v>0</v>
      </c>
      <c r="L23" s="38"/>
      <c r="M23" s="38">
        <v>1</v>
      </c>
      <c r="N23" s="38"/>
      <c r="O23" s="38">
        <v>268</v>
      </c>
      <c r="P23" s="40">
        <f t="shared" si="5"/>
        <v>592</v>
      </c>
      <c r="Q23" s="41">
        <v>578</v>
      </c>
      <c r="R23" s="32"/>
      <c r="S23" s="42">
        <v>14</v>
      </c>
      <c r="T23" s="15"/>
    </row>
    <row r="24" spans="1:20" ht="21" customHeight="1" x14ac:dyDescent="0.15">
      <c r="A24" s="14" t="s">
        <v>41</v>
      </c>
      <c r="B24" s="29">
        <f t="shared" si="1"/>
        <v>2806</v>
      </c>
      <c r="C24" s="30">
        <f t="shared" si="2"/>
        <v>964</v>
      </c>
      <c r="D24" s="31">
        <f t="shared" si="3"/>
        <v>398</v>
      </c>
      <c r="E24" s="32">
        <v>382</v>
      </c>
      <c r="F24" s="33">
        <v>16</v>
      </c>
      <c r="G24" s="34">
        <f t="shared" si="7"/>
        <v>134</v>
      </c>
      <c r="H24" s="35">
        <v>133</v>
      </c>
      <c r="I24" s="51">
        <v>50</v>
      </c>
      <c r="J24" s="52">
        <v>83</v>
      </c>
      <c r="K24" s="38">
        <v>1</v>
      </c>
      <c r="L24" s="38">
        <v>0</v>
      </c>
      <c r="M24" s="38">
        <v>0</v>
      </c>
      <c r="N24" s="38">
        <v>0</v>
      </c>
      <c r="O24" s="38">
        <v>432</v>
      </c>
      <c r="P24" s="40">
        <f t="shared" si="5"/>
        <v>1842</v>
      </c>
      <c r="Q24" s="41">
        <v>1777</v>
      </c>
      <c r="R24" s="32">
        <v>4</v>
      </c>
      <c r="S24" s="42">
        <v>61</v>
      </c>
      <c r="T24" s="15"/>
    </row>
    <row r="25" spans="1:20" ht="21" customHeight="1" x14ac:dyDescent="0.15">
      <c r="A25" s="14" t="s">
        <v>42</v>
      </c>
      <c r="B25" s="29">
        <f t="shared" si="1"/>
        <v>1066</v>
      </c>
      <c r="C25" s="30">
        <f t="shared" si="2"/>
        <v>455</v>
      </c>
      <c r="D25" s="31">
        <f t="shared" si="3"/>
        <v>192</v>
      </c>
      <c r="E25" s="32">
        <v>183</v>
      </c>
      <c r="F25" s="32">
        <v>9</v>
      </c>
      <c r="G25" s="34">
        <f t="shared" si="7"/>
        <v>16</v>
      </c>
      <c r="H25" s="35">
        <f>I25+J25</f>
        <v>15</v>
      </c>
      <c r="I25" s="36">
        <v>7</v>
      </c>
      <c r="J25" s="53">
        <v>8</v>
      </c>
      <c r="K25" s="32">
        <v>1</v>
      </c>
      <c r="L25" s="32">
        <v>0</v>
      </c>
      <c r="M25" s="32">
        <v>0</v>
      </c>
      <c r="N25" s="32">
        <v>0</v>
      </c>
      <c r="O25" s="32">
        <v>247</v>
      </c>
      <c r="P25" s="40">
        <f t="shared" si="5"/>
        <v>611</v>
      </c>
      <c r="Q25" s="41">
        <v>589</v>
      </c>
      <c r="R25" s="32">
        <v>13</v>
      </c>
      <c r="S25" s="42">
        <v>9</v>
      </c>
      <c r="T25" s="15"/>
    </row>
    <row r="26" spans="1:20" ht="21" customHeight="1" x14ac:dyDescent="0.15">
      <c r="A26" s="14" t="s">
        <v>43</v>
      </c>
      <c r="B26" s="29">
        <f t="shared" si="1"/>
        <v>2049</v>
      </c>
      <c r="C26" s="30">
        <f t="shared" si="2"/>
        <v>726</v>
      </c>
      <c r="D26" s="31">
        <f t="shared" si="3"/>
        <v>269</v>
      </c>
      <c r="E26" s="32">
        <v>263</v>
      </c>
      <c r="F26" s="33">
        <v>6</v>
      </c>
      <c r="G26" s="34">
        <f t="shared" si="7"/>
        <v>116</v>
      </c>
      <c r="H26" s="35">
        <v>115</v>
      </c>
      <c r="I26" s="36">
        <v>47</v>
      </c>
      <c r="J26" s="37">
        <v>68</v>
      </c>
      <c r="K26" s="38">
        <v>1</v>
      </c>
      <c r="L26" s="38">
        <v>0</v>
      </c>
      <c r="M26" s="38">
        <v>0</v>
      </c>
      <c r="N26" s="38">
        <v>0</v>
      </c>
      <c r="O26" s="38">
        <v>341</v>
      </c>
      <c r="P26" s="40">
        <f t="shared" si="5"/>
        <v>1323</v>
      </c>
      <c r="Q26" s="41">
        <v>1274</v>
      </c>
      <c r="R26" s="32">
        <v>2</v>
      </c>
      <c r="S26" s="42">
        <v>47</v>
      </c>
      <c r="T26" s="15"/>
    </row>
    <row r="27" spans="1:20" ht="21" customHeight="1" x14ac:dyDescent="0.15">
      <c r="A27" s="14" t="s">
        <v>44</v>
      </c>
      <c r="B27" s="29">
        <f t="shared" si="1"/>
        <v>957</v>
      </c>
      <c r="C27" s="30">
        <f t="shared" si="2"/>
        <v>334</v>
      </c>
      <c r="D27" s="31">
        <f t="shared" si="3"/>
        <v>124</v>
      </c>
      <c r="E27" s="32">
        <v>122</v>
      </c>
      <c r="F27" s="33">
        <v>2</v>
      </c>
      <c r="G27" s="34">
        <f t="shared" si="7"/>
        <v>11</v>
      </c>
      <c r="H27" s="35">
        <f t="shared" ref="H27:H31" si="9">I27+J27</f>
        <v>11</v>
      </c>
      <c r="I27" s="36">
        <v>4</v>
      </c>
      <c r="J27" s="37">
        <v>7</v>
      </c>
      <c r="K27" s="38">
        <v>0</v>
      </c>
      <c r="L27" s="38">
        <v>0</v>
      </c>
      <c r="M27" s="38">
        <v>1</v>
      </c>
      <c r="N27" s="38">
        <v>0</v>
      </c>
      <c r="O27" s="38">
        <v>198</v>
      </c>
      <c r="P27" s="40">
        <f t="shared" si="5"/>
        <v>623</v>
      </c>
      <c r="Q27" s="41">
        <v>609</v>
      </c>
      <c r="R27" s="32">
        <v>0</v>
      </c>
      <c r="S27" s="42">
        <v>14</v>
      </c>
      <c r="T27" s="15"/>
    </row>
    <row r="28" spans="1:20" ht="21" customHeight="1" x14ac:dyDescent="0.15">
      <c r="A28" s="14" t="s">
        <v>45</v>
      </c>
      <c r="B28" s="29">
        <f t="shared" si="1"/>
        <v>1109</v>
      </c>
      <c r="C28" s="30">
        <f t="shared" si="2"/>
        <v>521</v>
      </c>
      <c r="D28" s="31">
        <f t="shared" si="3"/>
        <v>227</v>
      </c>
      <c r="E28" s="32">
        <v>224</v>
      </c>
      <c r="F28" s="33">
        <v>3</v>
      </c>
      <c r="G28" s="34">
        <f t="shared" si="7"/>
        <v>10</v>
      </c>
      <c r="H28" s="35">
        <f t="shared" si="9"/>
        <v>9</v>
      </c>
      <c r="I28" s="36">
        <v>5</v>
      </c>
      <c r="J28" s="37">
        <v>4</v>
      </c>
      <c r="K28" s="38">
        <v>1</v>
      </c>
      <c r="L28" s="38">
        <v>0</v>
      </c>
      <c r="M28" s="38">
        <v>0</v>
      </c>
      <c r="N28" s="38">
        <v>0</v>
      </c>
      <c r="O28" s="38">
        <v>284</v>
      </c>
      <c r="P28" s="40">
        <f t="shared" si="5"/>
        <v>588</v>
      </c>
      <c r="Q28" s="41">
        <v>576</v>
      </c>
      <c r="R28" s="32">
        <v>0</v>
      </c>
      <c r="S28" s="42">
        <v>12</v>
      </c>
      <c r="T28" s="15"/>
    </row>
    <row r="29" spans="1:20" ht="21" customHeight="1" x14ac:dyDescent="0.15">
      <c r="A29" s="14" t="s">
        <v>46</v>
      </c>
      <c r="B29" s="29">
        <f t="shared" si="1"/>
        <v>1147</v>
      </c>
      <c r="C29" s="30">
        <f t="shared" si="2"/>
        <v>421</v>
      </c>
      <c r="D29" s="31">
        <f t="shared" si="3"/>
        <v>192</v>
      </c>
      <c r="E29" s="32">
        <v>180</v>
      </c>
      <c r="F29" s="33">
        <v>12</v>
      </c>
      <c r="G29" s="34">
        <f t="shared" si="7"/>
        <v>24</v>
      </c>
      <c r="H29" s="35">
        <f t="shared" si="9"/>
        <v>23</v>
      </c>
      <c r="I29" s="36">
        <v>7</v>
      </c>
      <c r="J29" s="37">
        <v>16</v>
      </c>
      <c r="K29" s="38">
        <v>1</v>
      </c>
      <c r="L29" s="38">
        <v>0</v>
      </c>
      <c r="M29" s="38">
        <v>4</v>
      </c>
      <c r="N29" s="38">
        <v>0</v>
      </c>
      <c r="O29" s="38">
        <v>201</v>
      </c>
      <c r="P29" s="40">
        <f t="shared" si="5"/>
        <v>726</v>
      </c>
      <c r="Q29" s="41">
        <v>697</v>
      </c>
      <c r="R29" s="32">
        <v>0</v>
      </c>
      <c r="S29" s="42">
        <v>29</v>
      </c>
      <c r="T29" s="15"/>
    </row>
    <row r="30" spans="1:20" ht="21" customHeight="1" x14ac:dyDescent="0.15">
      <c r="A30" s="14" t="s">
        <v>47</v>
      </c>
      <c r="B30" s="29">
        <f t="shared" si="1"/>
        <v>1343</v>
      </c>
      <c r="C30" s="30">
        <f t="shared" si="2"/>
        <v>418</v>
      </c>
      <c r="D30" s="31">
        <f t="shared" si="3"/>
        <v>171</v>
      </c>
      <c r="E30" s="32">
        <v>170</v>
      </c>
      <c r="F30" s="33">
        <v>1</v>
      </c>
      <c r="G30" s="34">
        <v>18</v>
      </c>
      <c r="H30" s="35">
        <f t="shared" si="9"/>
        <v>18</v>
      </c>
      <c r="I30" s="36">
        <v>9</v>
      </c>
      <c r="J30" s="37">
        <v>9</v>
      </c>
      <c r="K30" s="38">
        <v>0</v>
      </c>
      <c r="L30" s="38">
        <v>0</v>
      </c>
      <c r="M30" s="38">
        <v>0</v>
      </c>
      <c r="N30" s="38">
        <v>0</v>
      </c>
      <c r="O30" s="38">
        <v>229</v>
      </c>
      <c r="P30" s="40">
        <f t="shared" si="5"/>
        <v>925</v>
      </c>
      <c r="Q30" s="41">
        <v>899</v>
      </c>
      <c r="R30" s="32">
        <v>0</v>
      </c>
      <c r="S30" s="42">
        <v>26</v>
      </c>
      <c r="T30" s="15"/>
    </row>
    <row r="31" spans="1:20" ht="21" customHeight="1" x14ac:dyDescent="0.15">
      <c r="A31" s="16" t="s">
        <v>48</v>
      </c>
      <c r="B31" s="54">
        <f t="shared" si="1"/>
        <v>1022</v>
      </c>
      <c r="C31" s="55">
        <f t="shared" si="2"/>
        <v>457</v>
      </c>
      <c r="D31" s="31">
        <f t="shared" si="3"/>
        <v>181</v>
      </c>
      <c r="E31" s="56">
        <v>179</v>
      </c>
      <c r="F31" s="57">
        <v>2</v>
      </c>
      <c r="G31" s="34">
        <f>H31+K31</f>
        <v>21</v>
      </c>
      <c r="H31" s="58">
        <f t="shared" si="9"/>
        <v>20</v>
      </c>
      <c r="I31" s="59">
        <v>6</v>
      </c>
      <c r="J31" s="60">
        <v>14</v>
      </c>
      <c r="K31" s="61">
        <v>1</v>
      </c>
      <c r="L31" s="61">
        <v>0</v>
      </c>
      <c r="M31" s="61">
        <v>1</v>
      </c>
      <c r="N31" s="61">
        <v>0</v>
      </c>
      <c r="O31" s="61">
        <v>254</v>
      </c>
      <c r="P31" s="40">
        <f t="shared" si="5"/>
        <v>565</v>
      </c>
      <c r="Q31" s="62">
        <v>554</v>
      </c>
      <c r="R31" s="56">
        <v>0</v>
      </c>
      <c r="S31" s="63">
        <v>11</v>
      </c>
      <c r="T31" s="15"/>
    </row>
    <row r="34" spans="1:1" ht="16.5" x14ac:dyDescent="0.15">
      <c r="A34" s="64"/>
    </row>
    <row r="39" spans="1:1" ht="16.5" x14ac:dyDescent="0.15">
      <c r="A39" s="64"/>
    </row>
  </sheetData>
  <mergeCells count="12">
    <mergeCell ref="O4:O5"/>
    <mergeCell ref="P4:S4"/>
    <mergeCell ref="A1:S1"/>
    <mergeCell ref="G3:S3"/>
    <mergeCell ref="A4:A5"/>
    <mergeCell ref="B4:B5"/>
    <mergeCell ref="C4:C5"/>
    <mergeCell ref="D4:F4"/>
    <mergeCell ref="G4:K4"/>
    <mergeCell ref="L4:L5"/>
    <mergeCell ref="M4:M5"/>
    <mergeCell ref="N4:N5"/>
  </mergeCells>
  <phoneticPr fontId="10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2.医药品等销售商现状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채수운</dc:creator>
  <cp:lastModifiedBy>sus4_chujy</cp:lastModifiedBy>
  <cp:revision>17</cp:revision>
  <cp:lastPrinted>2023-02-08T08:56:45Z</cp:lastPrinted>
  <dcterms:created xsi:type="dcterms:W3CDTF">2010-12-28T02:16:23Z</dcterms:created>
  <dcterms:modified xsi:type="dcterms:W3CDTF">2023-06-07T06:12:28Z</dcterms:modified>
  <cp:version>1100.0100.01</cp:version>
</cp:coreProperties>
</file>