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45" windowWidth="4455" windowHeight="3810" tabRatio="970"/>
  </bookViews>
  <sheets>
    <sheet name="Registrations by Year" sheetId="1" r:id="rId1"/>
    <sheet name="Comparison of Domestic~" sheetId="6" r:id="rId2"/>
    <sheet name="Registrations by country(2009)" sheetId="7" r:id="rId3"/>
    <sheet name="Registrations by country(2010)" sheetId="10" r:id="rId4"/>
    <sheet name="Registrations by country(2011)" sheetId="11" r:id="rId5"/>
    <sheet name="by technology(2011)" sheetId="12" r:id="rId6"/>
    <sheet name="Registered Color and Three~" sheetId="4" r:id="rId7"/>
    <sheet name="Registration for integrated~" sheetId="9" r:id="rId8"/>
  </sheets>
  <definedNames>
    <definedName name="_xlnm.Print_Area" localSheetId="0">'Registrations by Year'!$A$1:$G$68</definedName>
  </definedNames>
  <calcPr calcId="145621"/>
</workbook>
</file>

<file path=xl/calcChain.xml><?xml version="1.0" encoding="utf-8"?>
<calcChain xmlns="http://schemas.openxmlformats.org/spreadsheetml/2006/main">
  <c r="E29" i="4"/>
  <c r="E28"/>
  <c r="H6" i="9"/>
  <c r="E140" i="6"/>
  <c r="C140"/>
  <c r="E106"/>
  <c r="C106"/>
  <c r="G72"/>
  <c r="E72"/>
  <c r="C72"/>
  <c r="C38"/>
  <c r="D38"/>
  <c r="E38"/>
  <c r="F38"/>
  <c r="G38"/>
  <c r="C68" i="1"/>
  <c r="D68"/>
  <c r="E68"/>
  <c r="F68"/>
  <c r="G68"/>
  <c r="B68"/>
  <c r="G67"/>
  <c r="K63" i="10"/>
  <c r="E63"/>
  <c r="F63"/>
  <c r="G63"/>
  <c r="H63"/>
  <c r="I63"/>
  <c r="J63"/>
  <c r="D63"/>
  <c r="C63"/>
  <c r="B63"/>
  <c r="G8" i="9"/>
  <c r="G6"/>
  <c r="E25" i="4"/>
  <c r="E24"/>
  <c r="G138" i="6"/>
  <c r="F138"/>
  <c r="G104"/>
  <c r="D104"/>
  <c r="G70"/>
  <c r="D70"/>
  <c r="G36"/>
  <c r="F36"/>
  <c r="D138"/>
  <c r="C69" i="7"/>
  <c r="D69"/>
  <c r="E69"/>
  <c r="F69"/>
  <c r="G69"/>
  <c r="B69"/>
  <c r="E23" i="4"/>
  <c r="E22"/>
  <c r="G136" i="6"/>
  <c r="D136"/>
  <c r="G102"/>
  <c r="F102"/>
  <c r="G68"/>
  <c r="D68"/>
  <c r="G34"/>
  <c r="F34"/>
  <c r="E20" i="4"/>
  <c r="E21"/>
  <c r="E26"/>
  <c r="E27"/>
  <c r="G137" i="6"/>
  <c r="D137"/>
  <c r="G103"/>
  <c r="F103"/>
  <c r="G69"/>
  <c r="D69"/>
  <c r="G35"/>
  <c r="F35"/>
  <c r="G135"/>
  <c r="D135"/>
  <c r="G101"/>
  <c r="D101"/>
  <c r="G67"/>
  <c r="D67"/>
  <c r="G33"/>
  <c r="F33"/>
  <c r="G31"/>
  <c r="G133"/>
  <c r="D133"/>
  <c r="G100"/>
  <c r="F100"/>
  <c r="G99"/>
  <c r="D99"/>
  <c r="G65"/>
  <c r="F65"/>
  <c r="G32"/>
  <c r="F32"/>
  <c r="G134"/>
  <c r="D134"/>
  <c r="G132"/>
  <c r="F132"/>
  <c r="G131"/>
  <c r="D131"/>
  <c r="G130"/>
  <c r="F130"/>
  <c r="G129"/>
  <c r="D129"/>
  <c r="G128"/>
  <c r="D128"/>
  <c r="G127"/>
  <c r="D127"/>
  <c r="G126"/>
  <c r="D126"/>
  <c r="G125"/>
  <c r="D125"/>
  <c r="G124"/>
  <c r="D124"/>
  <c r="G123"/>
  <c r="D123"/>
  <c r="G122"/>
  <c r="F122"/>
  <c r="G121"/>
  <c r="F121"/>
  <c r="G120"/>
  <c r="D120"/>
  <c r="G119"/>
  <c r="D119"/>
  <c r="G118"/>
  <c r="F118"/>
  <c r="G117"/>
  <c r="F117"/>
  <c r="G116"/>
  <c r="F116"/>
  <c r="G115"/>
  <c r="D115"/>
  <c r="G114"/>
  <c r="F114"/>
  <c r="G113"/>
  <c r="D113"/>
  <c r="G112"/>
  <c r="F112"/>
  <c r="G111"/>
  <c r="D111"/>
  <c r="G110"/>
  <c r="D110"/>
  <c r="G109"/>
  <c r="F109"/>
  <c r="G108"/>
  <c r="D108"/>
  <c r="G107"/>
  <c r="D107"/>
  <c r="D100"/>
  <c r="G98"/>
  <c r="D98"/>
  <c r="G97"/>
  <c r="F97"/>
  <c r="G96"/>
  <c r="F96"/>
  <c r="G95"/>
  <c r="D95"/>
  <c r="G94"/>
  <c r="D94"/>
  <c r="G93"/>
  <c r="F93"/>
  <c r="G92"/>
  <c r="D92"/>
  <c r="G91"/>
  <c r="D91"/>
  <c r="G90"/>
  <c r="F90"/>
  <c r="G89"/>
  <c r="F89"/>
  <c r="G88"/>
  <c r="F88"/>
  <c r="G87"/>
  <c r="D87"/>
  <c r="G86"/>
  <c r="F86"/>
  <c r="G85"/>
  <c r="D85"/>
  <c r="G84"/>
  <c r="D84"/>
  <c r="G83"/>
  <c r="D83"/>
  <c r="G82"/>
  <c r="D82"/>
  <c r="G81"/>
  <c r="D81"/>
  <c r="G80"/>
  <c r="F80"/>
  <c r="G79"/>
  <c r="F79"/>
  <c r="G78"/>
  <c r="F78"/>
  <c r="G77"/>
  <c r="D77"/>
  <c r="G76"/>
  <c r="D76"/>
  <c r="G75"/>
  <c r="D75"/>
  <c r="G74"/>
  <c r="D74"/>
  <c r="G73"/>
  <c r="F73"/>
  <c r="G66"/>
  <c r="D66"/>
  <c r="G64"/>
  <c r="F64"/>
  <c r="G63"/>
  <c r="F63"/>
  <c r="G62"/>
  <c r="F62"/>
  <c r="G61"/>
  <c r="D61"/>
  <c r="G60"/>
  <c r="F60"/>
  <c r="G59"/>
  <c r="D59"/>
  <c r="G58"/>
  <c r="D58"/>
  <c r="G57"/>
  <c r="F57"/>
  <c r="G56"/>
  <c r="F56"/>
  <c r="G55"/>
  <c r="F55"/>
  <c r="G54"/>
  <c r="F54"/>
  <c r="G53"/>
  <c r="D53"/>
  <c r="G52"/>
  <c r="F52"/>
  <c r="G51"/>
  <c r="D51"/>
  <c r="G50"/>
  <c r="F50"/>
  <c r="G49"/>
  <c r="D49"/>
  <c r="G48"/>
  <c r="D48"/>
  <c r="G47"/>
  <c r="D47"/>
  <c r="G46"/>
  <c r="D46"/>
  <c r="G45"/>
  <c r="D45"/>
  <c r="G44"/>
  <c r="F44"/>
  <c r="G43"/>
  <c r="F43"/>
  <c r="G42"/>
  <c r="D42"/>
  <c r="G41"/>
  <c r="D41"/>
  <c r="G40"/>
  <c r="D40"/>
  <c r="G39"/>
  <c r="F39"/>
  <c r="G30"/>
  <c r="D30"/>
  <c r="G29"/>
  <c r="D29"/>
  <c r="G28"/>
  <c r="F28"/>
  <c r="G27"/>
  <c r="D27"/>
  <c r="G26"/>
  <c r="D26"/>
  <c r="G25"/>
  <c r="D25"/>
  <c r="G24"/>
  <c r="D24"/>
  <c r="G23"/>
  <c r="D23"/>
  <c r="G22"/>
  <c r="F22"/>
  <c r="G21"/>
  <c r="D21"/>
  <c r="G20"/>
  <c r="F20"/>
  <c r="G19"/>
  <c r="F19"/>
  <c r="G18"/>
  <c r="F18"/>
  <c r="G17"/>
  <c r="D17"/>
  <c r="G16"/>
  <c r="F16"/>
  <c r="G15"/>
  <c r="D15"/>
  <c r="G14"/>
  <c r="D14"/>
  <c r="G13"/>
  <c r="F13"/>
  <c r="G12"/>
  <c r="F12"/>
  <c r="G11"/>
  <c r="D11"/>
  <c r="G10"/>
  <c r="F10"/>
  <c r="G9"/>
  <c r="D9"/>
  <c r="G8"/>
  <c r="D8"/>
  <c r="G7"/>
  <c r="D7"/>
  <c r="G6"/>
  <c r="F6"/>
  <c r="G5"/>
  <c r="D5"/>
  <c r="E19" i="4"/>
  <c r="E18"/>
  <c r="E16"/>
  <c r="E17"/>
  <c r="E15"/>
  <c r="E4"/>
  <c r="E5"/>
  <c r="E6"/>
  <c r="E7"/>
  <c r="E8"/>
  <c r="E9"/>
  <c r="E10"/>
  <c r="E11"/>
  <c r="E12"/>
  <c r="E13"/>
  <c r="E14"/>
  <c r="F136" i="6"/>
  <c r="D102"/>
  <c r="F68"/>
  <c r="F14"/>
  <c r="F26"/>
  <c r="F61"/>
  <c r="F66"/>
  <c r="F87"/>
  <c r="F91"/>
  <c r="F107"/>
  <c r="F111"/>
  <c r="F123"/>
  <c r="F127"/>
  <c r="F131"/>
  <c r="F99"/>
  <c r="F133"/>
  <c r="D103"/>
  <c r="F137"/>
  <c r="F15"/>
  <c r="F23"/>
  <c r="F115"/>
  <c r="F30"/>
  <c r="D56"/>
  <c r="F85"/>
  <c r="D90"/>
  <c r="F94"/>
  <c r="D96"/>
  <c r="F108"/>
  <c r="D112"/>
  <c r="D118"/>
  <c r="D121"/>
  <c r="F7"/>
  <c r="F119"/>
  <c r="F95"/>
  <c r="F75"/>
  <c r="F49"/>
  <c r="D86"/>
  <c r="D89"/>
  <c r="F92"/>
  <c r="D114"/>
  <c r="D117"/>
  <c r="F120"/>
  <c r="D130"/>
  <c r="F134"/>
  <c r="F135"/>
  <c r="F74"/>
  <c r="F82"/>
  <c r="F98"/>
  <c r="F110"/>
  <c r="F113"/>
  <c r="D116"/>
  <c r="F126"/>
  <c r="F129"/>
  <c r="D132"/>
  <c r="F101"/>
  <c r="D18"/>
  <c r="D10"/>
  <c r="F29"/>
  <c r="D39"/>
  <c r="F27"/>
  <c r="F45"/>
  <c r="D28"/>
  <c r="F46"/>
  <c r="D62"/>
  <c r="D12"/>
  <c r="F21"/>
  <c r="F40"/>
  <c r="F59"/>
  <c r="F42"/>
  <c r="D52"/>
  <c r="D55"/>
  <c r="D78"/>
  <c r="D20"/>
  <c r="F53"/>
  <c r="F8"/>
  <c r="F24"/>
  <c r="F47"/>
  <c r="D50"/>
  <c r="F41"/>
  <c r="D6"/>
  <c r="F9"/>
  <c r="D16"/>
  <c r="F17"/>
  <c r="D19"/>
  <c r="D22"/>
  <c r="F25"/>
  <c r="D44"/>
  <c r="F48"/>
  <c r="F51"/>
  <c r="D54"/>
  <c r="D57"/>
  <c r="D60"/>
  <c r="D63"/>
  <c r="F76"/>
  <c r="F77"/>
  <c r="D80"/>
  <c r="D65"/>
  <c r="D79"/>
  <c r="F69"/>
  <c r="F67"/>
  <c r="G140"/>
  <c r="D140"/>
  <c r="G106"/>
  <c r="F106"/>
  <c r="D72"/>
  <c r="F72"/>
  <c r="D43"/>
  <c r="D64"/>
  <c r="F70"/>
  <c r="F81"/>
  <c r="D88"/>
  <c r="D97"/>
  <c r="D13"/>
  <c r="F11"/>
  <c r="F5"/>
  <c r="F58"/>
  <c r="D73"/>
  <c r="D109"/>
  <c r="F124"/>
  <c r="F125"/>
  <c r="F128"/>
  <c r="F104"/>
  <c r="F83"/>
  <c r="F84"/>
  <c r="D93"/>
  <c r="D122"/>
  <c r="F140"/>
  <c r="D106"/>
</calcChain>
</file>

<file path=xl/sharedStrings.xml><?xml version="1.0" encoding="utf-8"?>
<sst xmlns="http://schemas.openxmlformats.org/spreadsheetml/2006/main" count="403" uniqueCount="206">
  <si>
    <t>Registrations by year</t>
    <phoneticPr fontId="3" type="noConversion"/>
  </si>
  <si>
    <t>Classification</t>
    <phoneticPr fontId="3" type="noConversion"/>
  </si>
  <si>
    <t>Patents</t>
    <phoneticPr fontId="3" type="noConversion"/>
  </si>
  <si>
    <t>Utility Models</t>
    <phoneticPr fontId="3" type="noConversion"/>
  </si>
  <si>
    <t>Subtotal</t>
    <phoneticPr fontId="3" type="noConversion"/>
  </si>
  <si>
    <t>Designs</t>
    <phoneticPr fontId="3" type="noConversion"/>
  </si>
  <si>
    <t>Trademarks</t>
    <phoneticPr fontId="3" type="noConversion"/>
  </si>
  <si>
    <t>Total</t>
    <phoneticPr fontId="3" type="noConversion"/>
  </si>
  <si>
    <t>Total</t>
    <phoneticPr fontId="3" type="noConversion"/>
  </si>
  <si>
    <t>Year</t>
    <phoneticPr fontId="3" type="noConversion"/>
  </si>
  <si>
    <t>Registered color and three-dimensional trademarks</t>
    <phoneticPr fontId="3" type="noConversion"/>
  </si>
  <si>
    <t>Note: Figures in parenthesis include multiple applications.</t>
    <phoneticPr fontId="3" type="noConversion"/>
  </si>
  <si>
    <t xml:space="preserve"> 1980</t>
  </si>
  <si>
    <t xml:space="preserve"> 1981</t>
  </si>
  <si>
    <t xml:space="preserve"> 1982</t>
  </si>
  <si>
    <t xml:space="preserve"> 1983</t>
  </si>
  <si>
    <t xml:space="preserve"> 1984</t>
  </si>
  <si>
    <t xml:space="preserve"> 1985</t>
  </si>
  <si>
    <t xml:space="preserve"> 1986</t>
  </si>
  <si>
    <t xml:space="preserve"> 1987</t>
  </si>
  <si>
    <t xml:space="preserve"> 1988</t>
  </si>
  <si>
    <t xml:space="preserve"> 1989</t>
  </si>
  <si>
    <t xml:space="preserve"> 1990</t>
  </si>
  <si>
    <t xml:space="preserve"> 1991</t>
  </si>
  <si>
    <t xml:space="preserve"> 1992</t>
  </si>
  <si>
    <t xml:space="preserve"> 1993</t>
  </si>
  <si>
    <t xml:space="preserve"> 1994</t>
  </si>
  <si>
    <t xml:space="preserve"> 1995</t>
  </si>
  <si>
    <t xml:space="preserve"> 1996</t>
  </si>
  <si>
    <t xml:space="preserve"> 1997</t>
  </si>
  <si>
    <t xml:space="preserve"> 1998</t>
  </si>
  <si>
    <t xml:space="preserve"> 1999</t>
  </si>
  <si>
    <t xml:space="preserve"> 2000</t>
  </si>
  <si>
    <t xml:space="preserve"> 2001</t>
  </si>
  <si>
    <t xml:space="preserve"> 2002</t>
  </si>
  <si>
    <t xml:space="preserve"> 2003</t>
  </si>
  <si>
    <t xml:space="preserve"> 2004</t>
  </si>
  <si>
    <t xml:space="preserve"> 2005</t>
  </si>
  <si>
    <t>Comparison of domestic and foreign Registrations</t>
    <phoneticPr fontId="3" type="noConversion"/>
  </si>
  <si>
    <t>Classification</t>
    <phoneticPr fontId="3" type="noConversion"/>
  </si>
  <si>
    <t>Year</t>
    <phoneticPr fontId="3" type="noConversion"/>
  </si>
  <si>
    <t>Koreans</t>
    <phoneticPr fontId="3" type="noConversion"/>
  </si>
  <si>
    <t>Foreigners</t>
    <phoneticPr fontId="3" type="noConversion"/>
  </si>
  <si>
    <t>Total</t>
    <phoneticPr fontId="3" type="noConversion"/>
  </si>
  <si>
    <t>Registrations</t>
    <phoneticPr fontId="3" type="noConversion"/>
  </si>
  <si>
    <t>Proportion</t>
    <phoneticPr fontId="3" type="noConversion"/>
  </si>
  <si>
    <t>Patents</t>
    <phoneticPr fontId="3" type="noConversion"/>
  </si>
  <si>
    <t xml:space="preserve">~1979 </t>
    <phoneticPr fontId="3" type="noConversion"/>
  </si>
  <si>
    <t>Utility Models</t>
    <phoneticPr fontId="3" type="noConversion"/>
  </si>
  <si>
    <t xml:space="preserve"> 2005</t>
    <phoneticPr fontId="3" type="noConversion"/>
  </si>
  <si>
    <t xml:space="preserve"> 2006</t>
    <phoneticPr fontId="3" type="noConversion"/>
  </si>
  <si>
    <t>Designs</t>
    <phoneticPr fontId="3" type="noConversion"/>
  </si>
  <si>
    <t>Trademarks</t>
    <phoneticPr fontId="3" type="noConversion"/>
  </si>
  <si>
    <t>Argentina</t>
  </si>
  <si>
    <t>Austria</t>
  </si>
  <si>
    <t>Bahamas</t>
  </si>
  <si>
    <t>Barbados</t>
  </si>
  <si>
    <t>Bermuda</t>
  </si>
  <si>
    <t>Brazil</t>
  </si>
  <si>
    <t>Cayman Islands</t>
  </si>
  <si>
    <t>Chile</t>
  </si>
  <si>
    <t>Cuba</t>
  </si>
  <si>
    <t>Cyprus</t>
  </si>
  <si>
    <t>Czech Republic</t>
  </si>
  <si>
    <t>Denmark</t>
  </si>
  <si>
    <t>Greece</t>
  </si>
  <si>
    <t>Hungary</t>
  </si>
  <si>
    <t>Iceland</t>
  </si>
  <si>
    <t>India</t>
  </si>
  <si>
    <t>Indonesia</t>
  </si>
  <si>
    <t>Liechtenstein</t>
  </si>
  <si>
    <t>Luxembourg</t>
  </si>
  <si>
    <t>Mexico</t>
  </si>
  <si>
    <t>Monaco</t>
  </si>
  <si>
    <t>Philippines</t>
  </si>
  <si>
    <t>Poland</t>
  </si>
  <si>
    <t>Portugal</t>
  </si>
  <si>
    <t>Russian Federation</t>
  </si>
  <si>
    <t>Saudi Arabia</t>
  </si>
  <si>
    <t>Slovakia</t>
  </si>
  <si>
    <t>South Africa</t>
  </si>
  <si>
    <t>Sri Lanka</t>
  </si>
  <si>
    <t>Thailand</t>
  </si>
  <si>
    <t>Turkey</t>
  </si>
  <si>
    <t>United Arab Emirates</t>
  </si>
  <si>
    <t>Vietnam</t>
  </si>
  <si>
    <t>British Virgin Islands</t>
  </si>
  <si>
    <t>Patent</t>
    <phoneticPr fontId="3" type="noConversion"/>
  </si>
  <si>
    <t>Utility model</t>
    <phoneticPr fontId="3" type="noConversion"/>
  </si>
  <si>
    <t>Design</t>
    <phoneticPr fontId="3" type="noConversion"/>
  </si>
  <si>
    <t>Trademark</t>
    <phoneticPr fontId="3" type="noConversion"/>
  </si>
  <si>
    <t>계  Total</t>
    <phoneticPr fontId="3" type="noConversion"/>
  </si>
  <si>
    <t>Netherlands</t>
    <phoneticPr fontId="3" type="noConversion"/>
  </si>
  <si>
    <t>Switzerland</t>
    <phoneticPr fontId="3" type="noConversion"/>
  </si>
  <si>
    <t>United Kingdom</t>
    <phoneticPr fontId="3" type="noConversion"/>
  </si>
  <si>
    <t>Others</t>
    <phoneticPr fontId="3" type="noConversion"/>
  </si>
  <si>
    <t>Registrations by country (2009)</t>
    <phoneticPr fontId="3" type="noConversion"/>
  </si>
  <si>
    <t>Japan</t>
  </si>
  <si>
    <t>U.S.A.</t>
  </si>
  <si>
    <t>Germany</t>
  </si>
  <si>
    <t>France</t>
  </si>
  <si>
    <t>Netherlands</t>
  </si>
  <si>
    <t>Switzerland</t>
  </si>
  <si>
    <t>United Kingdom</t>
  </si>
  <si>
    <t>Taiwan</t>
  </si>
  <si>
    <t xml:space="preserve">China                                 </t>
  </si>
  <si>
    <t xml:space="preserve">Finland                         </t>
  </si>
  <si>
    <t>Italy</t>
  </si>
  <si>
    <t>Sweden</t>
  </si>
  <si>
    <t>Canada</t>
  </si>
  <si>
    <t>Australia</t>
  </si>
  <si>
    <t xml:space="preserve">Singapore                            </t>
  </si>
  <si>
    <t xml:space="preserve">Israel                             </t>
  </si>
  <si>
    <t xml:space="preserve">Belgium                                     </t>
  </si>
  <si>
    <t>Spain</t>
  </si>
  <si>
    <t xml:space="preserve">Norway                                 </t>
  </si>
  <si>
    <t xml:space="preserve">Hong Kong, China                                   </t>
  </si>
  <si>
    <t xml:space="preserve">New Zealand                                   </t>
  </si>
  <si>
    <t xml:space="preserve">Malaysia                                 </t>
  </si>
  <si>
    <t>Samoa</t>
  </si>
  <si>
    <t xml:space="preserve">Ukraine </t>
  </si>
  <si>
    <t>Egypt</t>
  </si>
  <si>
    <t>Turks &amp; Caicos Islands</t>
  </si>
  <si>
    <t xml:space="preserve">Mauritius                                    </t>
  </si>
  <si>
    <t>british west india</t>
  </si>
  <si>
    <t>Columbia</t>
  </si>
  <si>
    <t>Others</t>
  </si>
  <si>
    <t>International Trademarks</t>
    <phoneticPr fontId="3" type="noConversion"/>
  </si>
  <si>
    <t>Foreign</t>
    <phoneticPr fontId="3" type="noConversion"/>
  </si>
  <si>
    <t>Domestic</t>
    <phoneticPr fontId="3" type="noConversion"/>
  </si>
  <si>
    <t>Registrations for integrated circuit layout right</t>
    <phoneticPr fontId="3" type="noConversion"/>
  </si>
  <si>
    <t>Japan</t>
    <phoneticPr fontId="12" type="noConversion"/>
  </si>
  <si>
    <t xml:space="preserve"> U.S.A.</t>
    <phoneticPr fontId="12" type="noConversion"/>
  </si>
  <si>
    <t>Germany</t>
    <phoneticPr fontId="12" type="noConversion"/>
  </si>
  <si>
    <t>France</t>
    <phoneticPr fontId="12" type="noConversion"/>
  </si>
  <si>
    <t>Netherlands</t>
    <phoneticPr fontId="12" type="noConversion"/>
  </si>
  <si>
    <t>Switzerland</t>
    <phoneticPr fontId="12" type="noConversion"/>
  </si>
  <si>
    <t>United Kingdom</t>
    <phoneticPr fontId="12" type="noConversion"/>
  </si>
  <si>
    <t>Taiwan</t>
    <phoneticPr fontId="12" type="noConversion"/>
  </si>
  <si>
    <t xml:space="preserve">Panama        </t>
    <phoneticPr fontId="3" type="noConversion"/>
  </si>
  <si>
    <t xml:space="preserve"> Indonesia   </t>
    <phoneticPr fontId="3" type="noConversion"/>
  </si>
  <si>
    <t>Registrations by country (2010)</t>
    <phoneticPr fontId="3" type="noConversion"/>
  </si>
  <si>
    <t>Color trademarks</t>
    <phoneticPr fontId="3" type="noConversion"/>
  </si>
  <si>
    <t>3D Trademarks</t>
    <phoneticPr fontId="3" type="noConversion"/>
  </si>
  <si>
    <t>Color/3D Trademarks</t>
    <phoneticPr fontId="3" type="noConversion"/>
  </si>
  <si>
    <t xml:space="preserve">중국 China                                         </t>
    <phoneticPr fontId="13" type="noConversion"/>
  </si>
  <si>
    <t xml:space="preserve">Slovenia                   </t>
    <phoneticPr fontId="12" type="noConversion"/>
  </si>
  <si>
    <t>Registrations by country (2011)</t>
    <phoneticPr fontId="3" type="noConversion"/>
  </si>
  <si>
    <t>Japan</t>
    <phoneticPr fontId="3" type="noConversion"/>
  </si>
  <si>
    <t>U.S.A.</t>
    <phoneticPr fontId="3" type="noConversion"/>
  </si>
  <si>
    <t>Germany</t>
    <phoneticPr fontId="3" type="noConversion"/>
  </si>
  <si>
    <t>France</t>
    <phoneticPr fontId="3" type="noConversion"/>
  </si>
  <si>
    <t xml:space="preserve">China                                               </t>
    <phoneticPr fontId="3" type="noConversion"/>
  </si>
  <si>
    <t>Italy</t>
    <phoneticPr fontId="3" type="noConversion"/>
  </si>
  <si>
    <t>Taiwan</t>
    <phoneticPr fontId="3" type="noConversion"/>
  </si>
  <si>
    <t xml:space="preserve">Finland                         </t>
    <phoneticPr fontId="3" type="noConversion"/>
  </si>
  <si>
    <t>Finland</t>
  </si>
  <si>
    <t>Sweden</t>
    <phoneticPr fontId="3" type="noConversion"/>
  </si>
  <si>
    <t>Argentina</t>
    <phoneticPr fontId="3" type="noConversion"/>
  </si>
  <si>
    <t>Samoa</t>
    <phoneticPr fontId="3" type="noConversion"/>
  </si>
  <si>
    <t>Panama</t>
    <phoneticPr fontId="3" type="noConversion"/>
  </si>
  <si>
    <t>Classification</t>
  </si>
  <si>
    <t xml:space="preserve">Patents
</t>
    <phoneticPr fontId="3" type="noConversion"/>
  </si>
  <si>
    <t>Utility
models</t>
    <phoneticPr fontId="3" type="noConversion"/>
  </si>
  <si>
    <t xml:space="preserve">Designs
</t>
    <phoneticPr fontId="3" type="noConversion"/>
  </si>
  <si>
    <t xml:space="preserve">Trademarks
</t>
    <phoneticPr fontId="3" type="noConversion"/>
  </si>
  <si>
    <t>International 
Trademarks</t>
    <phoneticPr fontId="3" type="noConversion"/>
  </si>
  <si>
    <t>Total</t>
  </si>
  <si>
    <t>Total</t>
    <phoneticPr fontId="3" type="noConversion"/>
  </si>
  <si>
    <t>Patents</t>
  </si>
  <si>
    <t>Utility models</t>
  </si>
  <si>
    <t>Korean</t>
  </si>
  <si>
    <t>Foreign</t>
  </si>
  <si>
    <t>Agriculture</t>
  </si>
  <si>
    <t>Foodstuffs, Tobacco</t>
  </si>
  <si>
    <t>Personal of domestic articles</t>
  </si>
  <si>
    <t>Health, Amusement</t>
  </si>
  <si>
    <t>Preparations for medical, dental, or</t>
  </si>
  <si>
    <t>toiletpurposes</t>
  </si>
  <si>
    <t>Separating, Mixing</t>
  </si>
  <si>
    <t>Shaping</t>
  </si>
  <si>
    <t>Grinding, Polishing</t>
  </si>
  <si>
    <t>Printing</t>
  </si>
  <si>
    <t>Transporting</t>
  </si>
  <si>
    <t>Chemistry</t>
  </si>
  <si>
    <t>Organic chemistry</t>
  </si>
  <si>
    <t>Organic macromolecular compounds</t>
  </si>
  <si>
    <t>Dyes, Petroleum</t>
  </si>
  <si>
    <t>Biochemistry</t>
  </si>
  <si>
    <t>Metallurgy</t>
  </si>
  <si>
    <t>Textiles or flexible materials</t>
  </si>
  <si>
    <t>Paper</t>
  </si>
  <si>
    <t>Building</t>
  </si>
  <si>
    <t>Earth or rock drilling, Mining</t>
  </si>
  <si>
    <t>Engines of pumps</t>
  </si>
  <si>
    <t>Engineering in general</t>
  </si>
  <si>
    <t>Lighting, Heating</t>
  </si>
  <si>
    <t>Weapons, Blasting</t>
  </si>
  <si>
    <t>Instruments</t>
  </si>
  <si>
    <t>Horology, Computing</t>
  </si>
  <si>
    <t>Educating, Information strorage</t>
  </si>
  <si>
    <t>Nucleonics</t>
  </si>
  <si>
    <t>Electric elements, Electric techniques</t>
  </si>
  <si>
    <t>Micro-structural technology,
Nano-technology</t>
    <phoneticPr fontId="3" type="noConversion"/>
  </si>
  <si>
    <t>Electric circuitry, Electriccommunicationtechnique</t>
    <phoneticPr fontId="3" type="noConversion"/>
  </si>
  <si>
    <t>Patents and utility models registrations in 2011 by technology</t>
    <phoneticPr fontId="3" type="noConversion"/>
  </si>
</sst>
</file>

<file path=xl/styles.xml><?xml version="1.0" encoding="utf-8"?>
<styleSheet xmlns="http://schemas.openxmlformats.org/spreadsheetml/2006/main">
  <numFmts count="11">
    <numFmt numFmtId="176" formatCode="#,###&quot; &quot;"/>
    <numFmt numFmtId="177" formatCode="0.0%&quot; &quot;"/>
    <numFmt numFmtId="178" formatCode="\(#,###\)"/>
    <numFmt numFmtId="179" formatCode="#,##0_);\(#,##0\)"/>
    <numFmt numFmtId="180" formatCode="#,###"/>
    <numFmt numFmtId="181" formatCode="#,###&quot;  &quot;"/>
    <numFmt numFmtId="182" formatCode="\(0.0%\)"/>
    <numFmt numFmtId="183" formatCode="\(#,###\)&quot; &quot;"/>
    <numFmt numFmtId="184" formatCode="#,##0_);[Red]\(#,##0\)"/>
    <numFmt numFmtId="185" formatCode="\(##,###\)"/>
    <numFmt numFmtId="186" formatCode="#,##0_ "/>
  </numFmts>
  <fonts count="22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0"/>
      <color indexed="8"/>
      <name val="돋움"/>
      <family val="3"/>
      <charset val="129"/>
    </font>
    <font>
      <b/>
      <sz val="10"/>
      <name val="돋움"/>
      <family val="3"/>
      <charset val="129"/>
    </font>
    <font>
      <sz val="10"/>
      <name val="Arial"/>
      <family val="2"/>
    </font>
    <font>
      <b/>
      <sz val="10"/>
      <name val="Arial"/>
      <family val="2"/>
    </font>
    <font>
      <sz val="10"/>
      <name val="산돌명조 M"/>
      <family val="1"/>
      <charset val="129"/>
    </font>
    <font>
      <sz val="10"/>
      <name val="산돌고딕 L"/>
      <family val="3"/>
      <charset val="129"/>
    </font>
    <font>
      <sz val="10"/>
      <name val="산돌고딕 M"/>
      <family val="1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0"/>
      <name val="산돌명조B"/>
      <family val="1"/>
      <charset val="129"/>
    </font>
    <font>
      <sz val="10"/>
      <name val="산돌고딕 L"/>
      <family val="3"/>
      <charset val="129"/>
    </font>
    <font>
      <b/>
      <sz val="12"/>
      <name val="돋움"/>
      <family val="3"/>
      <charset val="129"/>
    </font>
    <font>
      <b/>
      <sz val="16"/>
      <name val="돋움"/>
      <family val="3"/>
      <charset val="129"/>
    </font>
    <font>
      <b/>
      <sz val="10"/>
      <name val="산돌고딕 L"/>
      <family val="3"/>
      <charset val="129"/>
    </font>
    <font>
      <sz val="10"/>
      <name val="산돌고딕 L"/>
      <family val="3"/>
      <charset val="129"/>
    </font>
    <font>
      <b/>
      <sz val="10"/>
      <color rgb="FF000000"/>
      <name val="휴먼명조"/>
      <family val="3"/>
      <charset val="129"/>
    </font>
    <font>
      <sz val="9"/>
      <color rgb="FF000000"/>
      <name val="휴먼명조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90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76" fontId="4" fillId="0" borderId="0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0" fontId="4" fillId="0" borderId="0" xfId="5" applyFont="1">
      <alignment vertical="center"/>
    </xf>
    <xf numFmtId="176" fontId="4" fillId="0" borderId="0" xfId="5" applyNumberFormat="1" applyFont="1" applyBorder="1">
      <alignment vertical="center"/>
    </xf>
    <xf numFmtId="176" fontId="4" fillId="0" borderId="5" xfId="5" applyNumberFormat="1" applyFont="1" applyBorder="1">
      <alignment vertical="center"/>
    </xf>
    <xf numFmtId="176" fontId="4" fillId="0" borderId="0" xfId="5" applyNumberFormat="1" applyFont="1" applyFill="1">
      <alignment vertical="center"/>
    </xf>
    <xf numFmtId="176" fontId="4" fillId="0" borderId="0" xfId="5" applyNumberFormat="1" applyFont="1" applyFill="1" applyBorder="1">
      <alignment vertical="center"/>
    </xf>
    <xf numFmtId="180" fontId="4" fillId="0" borderId="0" xfId="5" applyNumberFormat="1" applyFont="1" applyFill="1" applyBorder="1" applyAlignment="1">
      <alignment vertical="top"/>
    </xf>
    <xf numFmtId="178" fontId="4" fillId="0" borderId="0" xfId="5" applyNumberFormat="1" applyFont="1" applyFill="1" applyBorder="1" applyAlignment="1">
      <alignment vertical="top"/>
    </xf>
    <xf numFmtId="0" fontId="4" fillId="0" borderId="6" xfId="0" applyFont="1" applyBorder="1" applyAlignment="1">
      <alignment horizontal="center" vertical="center"/>
    </xf>
    <xf numFmtId="0" fontId="4" fillId="0" borderId="0" xfId="5" applyFont="1" applyBorder="1" applyAlignment="1">
      <alignment horizontal="center" vertical="center"/>
    </xf>
    <xf numFmtId="177" fontId="4" fillId="0" borderId="0" xfId="1" applyNumberFormat="1" applyFont="1" applyBorder="1">
      <alignment vertical="center"/>
    </xf>
    <xf numFmtId="0" fontId="4" fillId="0" borderId="0" xfId="5" quotePrefix="1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10" fontId="4" fillId="0" borderId="0" xfId="0" applyNumberFormat="1" applyFont="1">
      <alignment vertical="center"/>
    </xf>
    <xf numFmtId="176" fontId="4" fillId="0" borderId="5" xfId="5" applyNumberFormat="1" applyFont="1" applyFill="1" applyBorder="1">
      <alignment vertical="center"/>
    </xf>
    <xf numFmtId="0" fontId="4" fillId="0" borderId="7" xfId="5" applyFont="1" applyBorder="1" applyAlignment="1">
      <alignment horizontal="center" vertical="center"/>
    </xf>
    <xf numFmtId="176" fontId="4" fillId="0" borderId="8" xfId="5" applyNumberFormat="1" applyFont="1" applyBorder="1">
      <alignment vertical="center"/>
    </xf>
    <xf numFmtId="177" fontId="4" fillId="0" borderId="8" xfId="1" applyNumberFormat="1" applyFont="1" applyBorder="1">
      <alignment vertical="center"/>
    </xf>
    <xf numFmtId="176" fontId="4" fillId="0" borderId="9" xfId="5" applyNumberFormat="1" applyFont="1" applyBorder="1">
      <alignment vertical="center"/>
    </xf>
    <xf numFmtId="0" fontId="4" fillId="0" borderId="10" xfId="5" applyFont="1" applyBorder="1" applyAlignment="1">
      <alignment horizontal="center" vertical="center"/>
    </xf>
    <xf numFmtId="176" fontId="4" fillId="0" borderId="10" xfId="5" applyNumberFormat="1" applyFont="1" applyBorder="1">
      <alignment vertical="center"/>
    </xf>
    <xf numFmtId="177" fontId="4" fillId="0" borderId="10" xfId="1" applyNumberFormat="1" applyFont="1" applyBorder="1">
      <alignment vertical="center"/>
    </xf>
    <xf numFmtId="176" fontId="4" fillId="0" borderId="11" xfId="5" applyNumberFormat="1" applyFont="1" applyBorder="1">
      <alignment vertical="center"/>
    </xf>
    <xf numFmtId="176" fontId="5" fillId="0" borderId="0" xfId="5" applyNumberFormat="1" applyFont="1" applyFill="1" applyBorder="1">
      <alignment vertical="center"/>
    </xf>
    <xf numFmtId="0" fontId="4" fillId="0" borderId="12" xfId="5" applyFont="1" applyBorder="1" applyAlignment="1">
      <alignment horizontal="center" vertical="center"/>
    </xf>
    <xf numFmtId="176" fontId="4" fillId="0" borderId="8" xfId="5" applyNumberFormat="1" applyFont="1" applyFill="1" applyBorder="1">
      <alignment vertical="center"/>
    </xf>
    <xf numFmtId="177" fontId="4" fillId="0" borderId="13" xfId="1" applyNumberFormat="1" applyFont="1" applyBorder="1">
      <alignment vertical="center"/>
    </xf>
    <xf numFmtId="176" fontId="4" fillId="0" borderId="14" xfId="5" applyNumberFormat="1" applyFont="1" applyBorder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>
      <alignment vertical="center"/>
    </xf>
    <xf numFmtId="0" fontId="4" fillId="0" borderId="2" xfId="5" applyFont="1" applyFill="1" applyBorder="1" applyAlignment="1">
      <alignment horizontal="center" vertical="center" wrapText="1"/>
    </xf>
    <xf numFmtId="181" fontId="4" fillId="0" borderId="0" xfId="5" applyNumberFormat="1" applyFont="1" applyFill="1" applyBorder="1">
      <alignment vertical="center"/>
    </xf>
    <xf numFmtId="0" fontId="4" fillId="0" borderId="1" xfId="5" applyFont="1" applyFill="1" applyBorder="1" applyAlignment="1">
      <alignment horizontal="center" vertical="center" wrapText="1"/>
    </xf>
    <xf numFmtId="0" fontId="4" fillId="0" borderId="3" xfId="5" applyFont="1" applyFill="1" applyBorder="1" applyAlignment="1">
      <alignment horizontal="center" vertical="center" wrapText="1"/>
    </xf>
    <xf numFmtId="0" fontId="4" fillId="0" borderId="4" xfId="5" applyFont="1" applyFill="1" applyBorder="1">
      <alignment vertical="center"/>
    </xf>
    <xf numFmtId="181" fontId="4" fillId="0" borderId="5" xfId="5" applyNumberFormat="1" applyFont="1" applyFill="1" applyBorder="1">
      <alignment vertical="center"/>
    </xf>
    <xf numFmtId="0" fontId="4" fillId="0" borderId="15" xfId="5" applyFont="1" applyFill="1" applyBorder="1" applyAlignment="1">
      <alignment horizontal="center" vertical="center"/>
    </xf>
    <xf numFmtId="0" fontId="4" fillId="0" borderId="1" xfId="5" applyFont="1" applyBorder="1" applyAlignment="1">
      <alignment horizontal="center" vertical="center" wrapText="1"/>
    </xf>
    <xf numFmtId="0" fontId="4" fillId="0" borderId="2" xfId="5" applyFont="1" applyBorder="1" applyAlignment="1">
      <alignment horizontal="center" vertical="center" wrapText="1"/>
    </xf>
    <xf numFmtId="0" fontId="4" fillId="0" borderId="3" xfId="5" applyFont="1" applyBorder="1" applyAlignment="1">
      <alignment horizontal="center" vertical="center" wrapText="1"/>
    </xf>
    <xf numFmtId="0" fontId="4" fillId="0" borderId="16" xfId="5" applyFont="1" applyBorder="1" applyAlignment="1">
      <alignment horizontal="center" vertical="center"/>
    </xf>
    <xf numFmtId="0" fontId="4" fillId="0" borderId="4" xfId="5" applyFont="1" applyBorder="1" applyAlignment="1">
      <alignment horizontal="center" vertical="center"/>
    </xf>
    <xf numFmtId="178" fontId="4" fillId="0" borderId="5" xfId="5" applyNumberFormat="1" applyFont="1" applyFill="1" applyBorder="1" applyAlignment="1">
      <alignment vertical="top"/>
    </xf>
    <xf numFmtId="0" fontId="4" fillId="0" borderId="4" xfId="5" applyFont="1" applyBorder="1">
      <alignment vertical="center"/>
    </xf>
    <xf numFmtId="3" fontId="4" fillId="0" borderId="0" xfId="0" applyNumberFormat="1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176" fontId="4" fillId="0" borderId="13" xfId="0" applyNumberFormat="1" applyFont="1" applyBorder="1">
      <alignment vertical="center"/>
    </xf>
    <xf numFmtId="176" fontId="4" fillId="0" borderId="14" xfId="0" applyNumberFormat="1" applyFont="1" applyBorder="1">
      <alignment vertical="center"/>
    </xf>
    <xf numFmtId="0" fontId="4" fillId="0" borderId="18" xfId="5" applyFont="1" applyFill="1" applyBorder="1">
      <alignment vertical="center"/>
    </xf>
    <xf numFmtId="0" fontId="0" fillId="0" borderId="0" xfId="0" applyBorder="1">
      <alignment vertical="center"/>
    </xf>
    <xf numFmtId="0" fontId="5" fillId="0" borderId="18" xfId="0" applyFont="1" applyBorder="1" applyAlignment="1">
      <alignment horizontal="left" vertical="center" wrapText="1"/>
    </xf>
    <xf numFmtId="181" fontId="4" fillId="0" borderId="19" xfId="5" applyNumberFormat="1" applyFont="1" applyFill="1" applyBorder="1">
      <alignment vertical="center"/>
    </xf>
    <xf numFmtId="0" fontId="7" fillId="0" borderId="2" xfId="4" applyFont="1" applyBorder="1" applyAlignment="1">
      <alignment horizontal="center" vertical="center"/>
    </xf>
    <xf numFmtId="0" fontId="7" fillId="0" borderId="20" xfId="4" applyFont="1" applyBorder="1" applyAlignment="1">
      <alignment horizontal="center" vertical="center"/>
    </xf>
    <xf numFmtId="176" fontId="7" fillId="0" borderId="0" xfId="4" applyNumberFormat="1" applyFont="1" applyFill="1" applyBorder="1" applyAlignment="1"/>
    <xf numFmtId="182" fontId="7" fillId="0" borderId="0" xfId="4" applyNumberFormat="1" applyFont="1" applyBorder="1" applyAlignment="1">
      <alignment vertical="top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176" fontId="10" fillId="0" borderId="0" xfId="5" applyNumberFormat="1" applyFont="1" applyFill="1" applyBorder="1">
      <alignment vertical="center"/>
    </xf>
    <xf numFmtId="176" fontId="11" fillId="0" borderId="0" xfId="5" applyNumberFormat="1" applyFont="1" applyFill="1" applyBorder="1">
      <alignment vertical="center"/>
    </xf>
    <xf numFmtId="0" fontId="10" fillId="0" borderId="0" xfId="5" applyFont="1" applyFill="1" applyBorder="1">
      <alignment vertical="center"/>
    </xf>
    <xf numFmtId="184" fontId="11" fillId="0" borderId="21" xfId="5" applyNumberFormat="1" applyFont="1" applyFill="1" applyBorder="1" applyAlignment="1">
      <alignment vertical="center" shrinkToFit="1"/>
    </xf>
    <xf numFmtId="0" fontId="9" fillId="0" borderId="16" xfId="5" applyFont="1" applyFill="1" applyBorder="1">
      <alignment vertical="center"/>
    </xf>
    <xf numFmtId="183" fontId="11" fillId="0" borderId="0" xfId="5" applyNumberFormat="1" applyFont="1" applyFill="1" applyBorder="1">
      <alignment vertical="center"/>
    </xf>
    <xf numFmtId="180" fontId="11" fillId="0" borderId="0" xfId="5" applyNumberFormat="1" applyFont="1" applyFill="1" applyBorder="1">
      <alignment vertical="center"/>
    </xf>
    <xf numFmtId="183" fontId="11" fillId="0" borderId="5" xfId="5" applyNumberFormat="1" applyFont="1" applyFill="1" applyBorder="1">
      <alignment vertical="center"/>
    </xf>
    <xf numFmtId="0" fontId="9" fillId="0" borderId="4" xfId="5" applyFont="1" applyFill="1" applyBorder="1">
      <alignment vertical="center"/>
    </xf>
    <xf numFmtId="0" fontId="5" fillId="0" borderId="4" xfId="0" applyFont="1" applyBorder="1" applyAlignment="1">
      <alignment horizontal="left" vertical="center" wrapText="1"/>
    </xf>
    <xf numFmtId="183" fontId="10" fillId="0" borderId="0" xfId="5" applyNumberFormat="1" applyFont="1" applyFill="1" applyBorder="1">
      <alignment vertical="center"/>
    </xf>
    <xf numFmtId="0" fontId="10" fillId="0" borderId="4" xfId="5" applyFont="1" applyFill="1" applyBorder="1">
      <alignment vertical="center"/>
    </xf>
    <xf numFmtId="0" fontId="11" fillId="0" borderId="15" xfId="5" applyFont="1" applyFill="1" applyBorder="1" applyAlignment="1">
      <alignment horizontal="center" vertical="center"/>
    </xf>
    <xf numFmtId="185" fontId="11" fillId="0" borderId="5" xfId="5" applyNumberFormat="1" applyFont="1" applyFill="1" applyBorder="1">
      <alignment vertical="center"/>
    </xf>
    <xf numFmtId="176" fontId="11" fillId="0" borderId="21" xfId="5" applyNumberFormat="1" applyFont="1" applyFill="1" applyBorder="1" applyAlignment="1">
      <alignment vertical="center" shrinkToFit="1"/>
    </xf>
    <xf numFmtId="176" fontId="11" fillId="0" borderId="22" xfId="5" applyNumberFormat="1" applyFont="1" applyFill="1" applyBorder="1" applyAlignment="1">
      <alignment vertical="center" shrinkToFit="1"/>
    </xf>
    <xf numFmtId="0" fontId="6" fillId="2" borderId="23" xfId="0" applyFont="1" applyFill="1" applyBorder="1" applyAlignment="1">
      <alignment horizontal="center" vertical="center"/>
    </xf>
    <xf numFmtId="176" fontId="6" fillId="2" borderId="8" xfId="0" applyNumberFormat="1" applyFont="1" applyFill="1" applyBorder="1">
      <alignment vertical="center"/>
    </xf>
    <xf numFmtId="176" fontId="6" fillId="2" borderId="9" xfId="0" applyNumberFormat="1" applyFont="1" applyFill="1" applyBorder="1">
      <alignment vertical="center"/>
    </xf>
    <xf numFmtId="0" fontId="6" fillId="2" borderId="0" xfId="5" quotePrefix="1" applyFont="1" applyFill="1" applyBorder="1" applyAlignment="1">
      <alignment horizontal="center" vertical="center"/>
    </xf>
    <xf numFmtId="3" fontId="20" fillId="2" borderId="0" xfId="0" applyNumberFormat="1" applyFont="1" applyFill="1" applyBorder="1" applyAlignment="1">
      <alignment horizontal="right" vertical="center" wrapText="1"/>
    </xf>
    <xf numFmtId="0" fontId="20" fillId="2" borderId="0" xfId="0" applyFont="1" applyFill="1" applyBorder="1" applyAlignment="1">
      <alignment horizontal="right" vertical="center" wrapText="1"/>
    </xf>
    <xf numFmtId="0" fontId="14" fillId="0" borderId="0" xfId="5" applyFont="1" applyFill="1" applyAlignment="1">
      <alignment vertical="top"/>
    </xf>
    <xf numFmtId="0" fontId="11" fillId="0" borderId="0" xfId="5" applyFont="1" applyFill="1" applyAlignment="1">
      <alignment vertical="top"/>
    </xf>
    <xf numFmtId="0" fontId="9" fillId="0" borderId="24" xfId="5" applyFont="1" applyFill="1" applyBorder="1" applyAlignment="1">
      <alignment horizontal="center" vertical="center" wrapText="1"/>
    </xf>
    <xf numFmtId="0" fontId="9" fillId="0" borderId="2" xfId="5" applyFont="1" applyFill="1" applyBorder="1" applyAlignment="1">
      <alignment horizontal="center" vertical="center" wrapText="1"/>
    </xf>
    <xf numFmtId="0" fontId="9" fillId="0" borderId="25" xfId="5" applyFont="1" applyFill="1" applyBorder="1">
      <alignment vertical="center"/>
    </xf>
    <xf numFmtId="176" fontId="15" fillId="0" borderId="26" xfId="5" applyNumberFormat="1" applyFont="1" applyFill="1" applyBorder="1">
      <alignment vertical="center"/>
    </xf>
    <xf numFmtId="176" fontId="15" fillId="0" borderId="0" xfId="5" applyNumberFormat="1" applyFont="1" applyFill="1" applyBorder="1">
      <alignment vertical="center"/>
    </xf>
    <xf numFmtId="183" fontId="11" fillId="0" borderId="25" xfId="5" applyNumberFormat="1" applyFont="1" applyFill="1" applyBorder="1">
      <alignment vertical="center"/>
    </xf>
    <xf numFmtId="176" fontId="11" fillId="0" borderId="0" xfId="5" applyNumberFormat="1" applyFont="1" applyFill="1">
      <alignment vertical="center"/>
    </xf>
    <xf numFmtId="178" fontId="11" fillId="0" borderId="0" xfId="5" applyNumberFormat="1" applyFont="1" applyFill="1">
      <alignment vertical="center"/>
    </xf>
    <xf numFmtId="0" fontId="15" fillId="0" borderId="27" xfId="5" applyFont="1" applyFill="1" applyBorder="1">
      <alignment vertical="center"/>
    </xf>
    <xf numFmtId="0" fontId="10" fillId="0" borderId="28" xfId="5" applyNumberFormat="1" applyFont="1" applyFill="1" applyBorder="1">
      <alignment vertical="center"/>
    </xf>
    <xf numFmtId="0" fontId="10" fillId="0" borderId="13" xfId="5" applyNumberFormat="1" applyFont="1" applyFill="1" applyBorder="1">
      <alignment vertical="center"/>
    </xf>
    <xf numFmtId="0" fontId="15" fillId="0" borderId="27" xfId="5" applyNumberFormat="1" applyFont="1" applyFill="1" applyBorder="1">
      <alignment vertical="center"/>
    </xf>
    <xf numFmtId="0" fontId="15" fillId="0" borderId="13" xfId="5" applyNumberFormat="1" applyFont="1" applyFill="1" applyBorder="1">
      <alignment vertical="center"/>
    </xf>
    <xf numFmtId="176" fontId="11" fillId="0" borderId="13" xfId="5" applyNumberFormat="1" applyFont="1" applyFill="1" applyBorder="1">
      <alignment vertical="center"/>
    </xf>
    <xf numFmtId="183" fontId="15" fillId="0" borderId="25" xfId="5" applyNumberFormat="1" applyFont="1" applyFill="1" applyBorder="1">
      <alignment vertical="center"/>
    </xf>
    <xf numFmtId="0" fontId="15" fillId="0" borderId="0" xfId="5" applyFont="1" applyFill="1">
      <alignment vertical="center"/>
    </xf>
    <xf numFmtId="0" fontId="11" fillId="0" borderId="29" xfId="5" applyFont="1" applyFill="1" applyBorder="1" applyAlignment="1">
      <alignment horizontal="center" vertical="center"/>
    </xf>
    <xf numFmtId="186" fontId="11" fillId="0" borderId="19" xfId="5" applyNumberFormat="1" applyFont="1" applyFill="1" applyBorder="1">
      <alignment vertical="center"/>
    </xf>
    <xf numFmtId="0" fontId="11" fillId="0" borderId="19" xfId="5" applyFont="1" applyFill="1" applyBorder="1">
      <alignment vertical="center"/>
    </xf>
    <xf numFmtId="186" fontId="11" fillId="0" borderId="21" xfId="5" applyNumberFormat="1" applyFont="1" applyFill="1" applyBorder="1">
      <alignment vertical="center"/>
    </xf>
    <xf numFmtId="183" fontId="11" fillId="0" borderId="29" xfId="5" applyNumberFormat="1" applyFont="1" applyFill="1" applyBorder="1">
      <alignment vertical="center"/>
    </xf>
    <xf numFmtId="178" fontId="11" fillId="0" borderId="21" xfId="5" applyNumberFormat="1" applyFont="1" applyFill="1" applyBorder="1">
      <alignment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2" borderId="3" xfId="0" applyFont="1" applyFill="1" applyBorder="1">
      <alignment vertical="center"/>
    </xf>
    <xf numFmtId="0" fontId="8" fillId="0" borderId="30" xfId="0" applyFont="1" applyBorder="1" applyAlignment="1">
      <alignment horizontal="right" vertical="center"/>
    </xf>
    <xf numFmtId="182" fontId="8" fillId="0" borderId="30" xfId="4" applyNumberFormat="1" applyFont="1" applyBorder="1" applyAlignment="1">
      <alignment horizontal="right" vertical="top"/>
    </xf>
    <xf numFmtId="176" fontId="8" fillId="0" borderId="30" xfId="4" applyNumberFormat="1" applyFont="1" applyFill="1" applyBorder="1" applyAlignment="1">
      <alignment horizontal="right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3" fontId="21" fillId="0" borderId="43" xfId="0" applyNumberFormat="1" applyFont="1" applyBorder="1" applyAlignment="1">
      <alignment horizontal="center" vertical="center" wrapText="1"/>
    </xf>
    <xf numFmtId="3" fontId="21" fillId="0" borderId="44" xfId="0" applyNumberFormat="1" applyFont="1" applyBorder="1" applyAlignment="1">
      <alignment horizontal="center" vertical="center" wrapText="1"/>
    </xf>
    <xf numFmtId="3" fontId="21" fillId="0" borderId="45" xfId="0" applyNumberFormat="1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3" fontId="21" fillId="0" borderId="46" xfId="0" applyNumberFormat="1" applyFont="1" applyBorder="1" applyAlignment="1">
      <alignment horizontal="center" vertical="center" wrapText="1"/>
    </xf>
    <xf numFmtId="178" fontId="6" fillId="2" borderId="5" xfId="5" applyNumberFormat="1" applyFont="1" applyFill="1" applyBorder="1" applyAlignment="1">
      <alignment horizontal="right" vertical="top"/>
    </xf>
    <xf numFmtId="178" fontId="6" fillId="2" borderId="14" xfId="5" applyNumberFormat="1" applyFont="1" applyFill="1" applyBorder="1" applyAlignment="1">
      <alignment horizontal="right" vertical="top"/>
    </xf>
    <xf numFmtId="0" fontId="4" fillId="0" borderId="24" xfId="5" applyFont="1" applyBorder="1" applyAlignment="1">
      <alignment horizontal="center" vertical="center" wrapText="1"/>
    </xf>
    <xf numFmtId="0" fontId="6" fillId="2" borderId="4" xfId="5" applyFont="1" applyFill="1" applyBorder="1" applyAlignment="1">
      <alignment horizontal="center" vertical="center"/>
    </xf>
    <xf numFmtId="0" fontId="6" fillId="2" borderId="31" xfId="5" applyFont="1" applyFill="1" applyBorder="1" applyAlignment="1">
      <alignment horizontal="right" vertical="center"/>
    </xf>
    <xf numFmtId="176" fontId="18" fillId="2" borderId="0" xfId="7" applyNumberFormat="1" applyFont="1" applyFill="1" applyBorder="1" applyAlignment="1">
      <alignment horizontal="right"/>
    </xf>
    <xf numFmtId="178" fontId="18" fillId="2" borderId="13" xfId="7" applyNumberFormat="1" applyFont="1" applyFill="1" applyBorder="1" applyAlignment="1">
      <alignment horizontal="right" vertical="top"/>
    </xf>
    <xf numFmtId="179" fontId="19" fillId="0" borderId="0" xfId="5" applyNumberFormat="1" applyFont="1" applyFill="1" applyBorder="1" applyAlignment="1"/>
    <xf numFmtId="179" fontId="11" fillId="0" borderId="25" xfId="5" applyNumberFormat="1" applyFont="1" applyFill="1" applyBorder="1" applyAlignment="1"/>
    <xf numFmtId="179" fontId="19" fillId="0" borderId="0" xfId="6" applyNumberFormat="1" applyFont="1" applyBorder="1" applyAlignment="1"/>
    <xf numFmtId="182" fontId="19" fillId="0" borderId="0" xfId="2" applyNumberFormat="1" applyFont="1" applyFill="1" applyBorder="1" applyAlignment="1">
      <alignment vertical="top"/>
    </xf>
    <xf numFmtId="182" fontId="11" fillId="0" borderId="25" xfId="2" applyNumberFormat="1" applyFont="1" applyFill="1" applyBorder="1" applyAlignment="1">
      <alignment vertical="top"/>
    </xf>
    <xf numFmtId="182" fontId="19" fillId="0" borderId="0" xfId="6" applyNumberFormat="1" applyFont="1" applyBorder="1" applyAlignment="1">
      <alignment vertical="top"/>
    </xf>
    <xf numFmtId="182" fontId="19" fillId="0" borderId="0" xfId="6" applyNumberFormat="1" applyFont="1" applyBorder="1" applyAlignment="1"/>
    <xf numFmtId="182" fontId="19" fillId="0" borderId="0" xfId="3" applyNumberFormat="1" applyFont="1" applyFill="1" applyBorder="1" applyAlignment="1">
      <alignment vertical="top"/>
    </xf>
    <xf numFmtId="182" fontId="11" fillId="0" borderId="25" xfId="3" applyNumberFormat="1" applyFont="1" applyFill="1" applyBorder="1" applyAlignment="1">
      <alignment vertical="top"/>
    </xf>
    <xf numFmtId="179" fontId="11" fillId="0" borderId="5" xfId="6" applyNumberFormat="1" applyFont="1" applyBorder="1" applyAlignment="1"/>
    <xf numFmtId="182" fontId="11" fillId="0" borderId="5" xfId="6" applyNumberFormat="1" applyFont="1" applyBorder="1" applyAlignment="1">
      <alignment vertical="top"/>
    </xf>
    <xf numFmtId="182" fontId="11" fillId="0" borderId="5" xfId="6" applyNumberFormat="1" applyFont="1" applyBorder="1" applyAlignment="1"/>
    <xf numFmtId="0" fontId="2" fillId="0" borderId="0" xfId="0" applyFont="1" applyAlignment="1">
      <alignment horizontal="center" vertical="center"/>
    </xf>
    <xf numFmtId="0" fontId="4" fillId="0" borderId="32" xfId="5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16" xfId="5" applyFont="1" applyBorder="1" applyAlignment="1">
      <alignment horizontal="center" vertical="center" wrapText="1"/>
    </xf>
    <xf numFmtId="0" fontId="4" fillId="0" borderId="4" xfId="5" applyFont="1" applyBorder="1" applyAlignment="1">
      <alignment horizontal="center" vertical="center" wrapText="1"/>
    </xf>
    <xf numFmtId="0" fontId="4" fillId="0" borderId="18" xfId="5" applyFont="1" applyBorder="1" applyAlignment="1">
      <alignment horizontal="center" vertical="center" wrapText="1"/>
    </xf>
    <xf numFmtId="0" fontId="4" fillId="0" borderId="33" xfId="5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1" xfId="5" applyFont="1" applyBorder="1" applyAlignment="1">
      <alignment horizontal="center" vertical="center" wrapText="1"/>
    </xf>
    <xf numFmtId="0" fontId="2" fillId="0" borderId="0" xfId="5" applyFont="1" applyAlignment="1">
      <alignment horizontal="center" vertical="center"/>
    </xf>
    <xf numFmtId="0" fontId="4" fillId="0" borderId="20" xfId="5" applyFont="1" applyFill="1" applyBorder="1" applyAlignment="1">
      <alignment horizontal="center" vertical="center" wrapText="1"/>
    </xf>
    <xf numFmtId="0" fontId="4" fillId="0" borderId="24" xfId="5" applyFont="1" applyFill="1" applyBorder="1" applyAlignment="1">
      <alignment horizontal="center" vertical="center" wrapText="1"/>
    </xf>
    <xf numFmtId="0" fontId="4" fillId="0" borderId="36" xfId="5" applyFont="1" applyFill="1" applyBorder="1" applyAlignment="1">
      <alignment horizontal="center" vertical="center" wrapText="1"/>
    </xf>
    <xf numFmtId="0" fontId="4" fillId="0" borderId="37" xfId="5" applyFont="1" applyFill="1" applyBorder="1" applyAlignment="1">
      <alignment horizontal="center" vertical="center" wrapText="1"/>
    </xf>
    <xf numFmtId="0" fontId="16" fillId="2" borderId="0" xfId="5" applyFont="1" applyFill="1" applyAlignment="1">
      <alignment horizontal="center" vertical="center"/>
    </xf>
    <xf numFmtId="0" fontId="9" fillId="0" borderId="20" xfId="5" applyFont="1" applyFill="1" applyBorder="1" applyAlignment="1">
      <alignment horizontal="center" vertical="center" wrapText="1"/>
    </xf>
    <xf numFmtId="0" fontId="9" fillId="0" borderId="24" xfId="5" applyFont="1" applyFill="1" applyBorder="1" applyAlignment="1">
      <alignment horizontal="center" vertical="center" wrapText="1"/>
    </xf>
    <xf numFmtId="0" fontId="11" fillId="0" borderId="20" xfId="5" applyFont="1" applyFill="1" applyBorder="1" applyAlignment="1">
      <alignment horizontal="center" vertical="center" wrapText="1"/>
    </xf>
    <xf numFmtId="0" fontId="11" fillId="0" borderId="35" xfId="5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21" fillId="0" borderId="41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4" fillId="0" borderId="0" xfId="5" applyFont="1" applyBorder="1" applyAlignment="1">
      <alignment horizontal="left" vertical="center"/>
    </xf>
    <xf numFmtId="176" fontId="7" fillId="0" borderId="10" xfId="4" applyNumberFormat="1" applyFont="1" applyBorder="1" applyAlignment="1">
      <alignment horizontal="right" vertical="center"/>
    </xf>
    <xf numFmtId="176" fontId="7" fillId="0" borderId="13" xfId="4" applyNumberFormat="1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38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7" fillId="0" borderId="4" xfId="4" applyFont="1" applyBorder="1" applyAlignment="1">
      <alignment horizontal="center" vertical="center" wrapText="1"/>
    </xf>
    <xf numFmtId="0" fontId="7" fillId="0" borderId="4" xfId="4" applyFont="1" applyBorder="1" applyAlignment="1">
      <alignment horizontal="center" vertical="center"/>
    </xf>
    <xf numFmtId="0" fontId="7" fillId="0" borderId="16" xfId="4" applyFont="1" applyBorder="1" applyAlignment="1">
      <alignment horizontal="center" vertical="center" wrapText="1"/>
    </xf>
    <xf numFmtId="0" fontId="7" fillId="0" borderId="31" xfId="4" applyFont="1" applyBorder="1" applyAlignment="1">
      <alignment horizontal="center" vertical="center"/>
    </xf>
  </cellXfs>
  <cellStyles count="8">
    <cellStyle name="백분율" xfId="1" builtinId="5"/>
    <cellStyle name="백분율 3" xfId="2"/>
    <cellStyle name="백분율 4" xfId="3"/>
    <cellStyle name="표준" xfId="0" builtinId="0"/>
    <cellStyle name="표준_부문별상표출원건수" xfId="7"/>
    <cellStyle name="표준_grant_20" xfId="4"/>
    <cellStyle name="표준_II. 출원" xfId="5"/>
    <cellStyle name="표준_wipo분류별출원건수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workbookViewId="0">
      <pane xSplit="1" ySplit="3" topLeftCell="B34" activePane="bottomRight" state="frozen"/>
      <selection pane="topRight" activeCell="B1" sqref="B1"/>
      <selection pane="bottomLeft" activeCell="A4" sqref="A4"/>
      <selection pane="bottomRight" activeCell="I42" sqref="I42"/>
    </sheetView>
  </sheetViews>
  <sheetFormatPr defaultRowHeight="13.5"/>
  <cols>
    <col min="1" max="1" width="9.6640625" customWidth="1"/>
  </cols>
  <sheetData>
    <row r="1" spans="1:7" ht="36" customHeight="1">
      <c r="A1" s="147" t="s">
        <v>0</v>
      </c>
      <c r="B1" s="147"/>
      <c r="C1" s="147"/>
      <c r="D1" s="147"/>
      <c r="E1" s="147"/>
      <c r="F1" s="147"/>
      <c r="G1" s="147"/>
    </row>
    <row r="2" spans="1:7" ht="14.25" thickBot="1">
      <c r="A2" s="1"/>
      <c r="B2" s="2"/>
      <c r="C2" s="2"/>
      <c r="D2" s="2"/>
      <c r="E2" s="2"/>
      <c r="F2" s="2"/>
      <c r="G2" s="2"/>
    </row>
    <row r="3" spans="1:7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</row>
    <row r="4" spans="1:7">
      <c r="A4" s="6">
        <v>1948</v>
      </c>
      <c r="B4" s="7">
        <v>4</v>
      </c>
      <c r="C4" s="7">
        <v>2</v>
      </c>
      <c r="D4" s="7">
        <v>6</v>
      </c>
      <c r="E4" s="7">
        <v>5</v>
      </c>
      <c r="F4" s="7"/>
      <c r="G4" s="8">
        <v>11</v>
      </c>
    </row>
    <row r="5" spans="1:7">
      <c r="A5" s="6">
        <v>1949</v>
      </c>
      <c r="B5" s="7">
        <v>7</v>
      </c>
      <c r="C5" s="7">
        <v>10</v>
      </c>
      <c r="D5" s="7">
        <v>17</v>
      </c>
      <c r="E5" s="7">
        <v>10</v>
      </c>
      <c r="F5" s="7"/>
      <c r="G5" s="8">
        <v>27</v>
      </c>
    </row>
    <row r="6" spans="1:7">
      <c r="A6" s="6">
        <v>1950</v>
      </c>
      <c r="B6" s="7">
        <v>5</v>
      </c>
      <c r="C6" s="7">
        <v>6</v>
      </c>
      <c r="D6" s="7">
        <v>11</v>
      </c>
      <c r="E6" s="7">
        <v>7</v>
      </c>
      <c r="F6" s="7"/>
      <c r="G6" s="8">
        <v>18</v>
      </c>
    </row>
    <row r="7" spans="1:7">
      <c r="A7" s="6">
        <v>1951</v>
      </c>
      <c r="B7" s="7"/>
      <c r="C7" s="7">
        <v>1</v>
      </c>
      <c r="D7" s="7">
        <v>1</v>
      </c>
      <c r="E7" s="7"/>
      <c r="F7" s="7"/>
      <c r="G7" s="8">
        <v>1</v>
      </c>
    </row>
    <row r="8" spans="1:7">
      <c r="A8" s="6">
        <v>1952</v>
      </c>
      <c r="B8" s="7">
        <v>21</v>
      </c>
      <c r="C8" s="7">
        <v>14</v>
      </c>
      <c r="D8" s="7">
        <v>35</v>
      </c>
      <c r="E8" s="7"/>
      <c r="F8" s="7">
        <v>138</v>
      </c>
      <c r="G8" s="8">
        <v>173</v>
      </c>
    </row>
    <row r="9" spans="1:7">
      <c r="A9" s="6">
        <v>1953</v>
      </c>
      <c r="B9" s="7">
        <v>8</v>
      </c>
      <c r="C9" s="7">
        <v>20</v>
      </c>
      <c r="D9" s="7">
        <v>28</v>
      </c>
      <c r="E9" s="7">
        <v>14</v>
      </c>
      <c r="F9" s="7">
        <v>150</v>
      </c>
      <c r="G9" s="8">
        <v>192</v>
      </c>
    </row>
    <row r="10" spans="1:7">
      <c r="A10" s="6">
        <v>1954</v>
      </c>
      <c r="B10" s="7">
        <v>29</v>
      </c>
      <c r="C10" s="7">
        <v>31</v>
      </c>
      <c r="D10" s="7">
        <v>60</v>
      </c>
      <c r="E10" s="7">
        <v>70</v>
      </c>
      <c r="F10" s="7">
        <v>393</v>
      </c>
      <c r="G10" s="8">
        <v>523</v>
      </c>
    </row>
    <row r="11" spans="1:7">
      <c r="A11" s="6">
        <v>1955</v>
      </c>
      <c r="B11" s="7">
        <v>52</v>
      </c>
      <c r="C11" s="7">
        <v>73</v>
      </c>
      <c r="D11" s="7">
        <v>125</v>
      </c>
      <c r="E11" s="7">
        <v>174</v>
      </c>
      <c r="F11" s="7">
        <v>419</v>
      </c>
      <c r="G11" s="8">
        <v>718</v>
      </c>
    </row>
    <row r="12" spans="1:7">
      <c r="A12" s="6">
        <v>1956</v>
      </c>
      <c r="B12" s="7">
        <v>81</v>
      </c>
      <c r="C12" s="7">
        <v>135</v>
      </c>
      <c r="D12" s="7">
        <v>216</v>
      </c>
      <c r="E12" s="7">
        <v>108</v>
      </c>
      <c r="F12" s="7">
        <v>739</v>
      </c>
      <c r="G12" s="8">
        <v>1063</v>
      </c>
    </row>
    <row r="13" spans="1:7">
      <c r="A13" s="6">
        <v>1957</v>
      </c>
      <c r="B13" s="7">
        <v>58</v>
      </c>
      <c r="C13" s="7">
        <v>123</v>
      </c>
      <c r="D13" s="7">
        <v>181</v>
      </c>
      <c r="E13" s="7">
        <v>132</v>
      </c>
      <c r="F13" s="7">
        <v>701</v>
      </c>
      <c r="G13" s="8">
        <v>1014</v>
      </c>
    </row>
    <row r="14" spans="1:7">
      <c r="A14" s="6">
        <v>1958</v>
      </c>
      <c r="B14" s="7">
        <v>119</v>
      </c>
      <c r="C14" s="7">
        <v>177</v>
      </c>
      <c r="D14" s="7">
        <v>296</v>
      </c>
      <c r="E14" s="7">
        <v>143</v>
      </c>
      <c r="F14" s="7">
        <v>963</v>
      </c>
      <c r="G14" s="8">
        <v>1402</v>
      </c>
    </row>
    <row r="15" spans="1:7">
      <c r="A15" s="6">
        <v>1959</v>
      </c>
      <c r="B15" s="7">
        <v>191</v>
      </c>
      <c r="C15" s="7">
        <v>303</v>
      </c>
      <c r="D15" s="7">
        <v>494</v>
      </c>
      <c r="E15" s="7">
        <v>183</v>
      </c>
      <c r="F15" s="7">
        <v>1032</v>
      </c>
      <c r="G15" s="8">
        <v>1709</v>
      </c>
    </row>
    <row r="16" spans="1:7">
      <c r="A16" s="6">
        <v>1960</v>
      </c>
      <c r="B16" s="7">
        <v>219</v>
      </c>
      <c r="C16" s="7">
        <v>285</v>
      </c>
      <c r="D16" s="7">
        <v>504</v>
      </c>
      <c r="E16" s="7">
        <v>174</v>
      </c>
      <c r="F16" s="7">
        <v>815</v>
      </c>
      <c r="G16" s="8">
        <v>1493</v>
      </c>
    </row>
    <row r="17" spans="1:7">
      <c r="A17" s="6">
        <v>1961</v>
      </c>
      <c r="B17" s="7">
        <v>188</v>
      </c>
      <c r="C17" s="7">
        <v>245</v>
      </c>
      <c r="D17" s="7">
        <v>433</v>
      </c>
      <c r="E17" s="7">
        <v>199</v>
      </c>
      <c r="F17" s="7">
        <v>968</v>
      </c>
      <c r="G17" s="8">
        <v>1600</v>
      </c>
    </row>
    <row r="18" spans="1:7">
      <c r="A18" s="6">
        <v>1962</v>
      </c>
      <c r="B18" s="7">
        <v>99</v>
      </c>
      <c r="C18" s="7">
        <v>233</v>
      </c>
      <c r="D18" s="7">
        <v>332</v>
      </c>
      <c r="E18" s="7">
        <v>185</v>
      </c>
      <c r="F18" s="7">
        <v>1221</v>
      </c>
      <c r="G18" s="8">
        <v>1738</v>
      </c>
    </row>
    <row r="19" spans="1:7">
      <c r="A19" s="6">
        <v>1963</v>
      </c>
      <c r="B19" s="7">
        <v>223</v>
      </c>
      <c r="C19" s="7">
        <v>493</v>
      </c>
      <c r="D19" s="7">
        <v>716</v>
      </c>
      <c r="E19" s="7">
        <v>386</v>
      </c>
      <c r="F19" s="7">
        <v>1045</v>
      </c>
      <c r="G19" s="8">
        <v>2147</v>
      </c>
    </row>
    <row r="20" spans="1:7">
      <c r="A20" s="6">
        <v>1964</v>
      </c>
      <c r="B20" s="7">
        <v>213</v>
      </c>
      <c r="C20" s="7">
        <v>480</v>
      </c>
      <c r="D20" s="7">
        <v>693</v>
      </c>
      <c r="E20" s="7">
        <v>318</v>
      </c>
      <c r="F20" s="7">
        <v>1178</v>
      </c>
      <c r="G20" s="8">
        <v>2189</v>
      </c>
    </row>
    <row r="21" spans="1:7">
      <c r="A21" s="6">
        <v>1965</v>
      </c>
      <c r="B21" s="7">
        <v>288</v>
      </c>
      <c r="C21" s="7">
        <v>556</v>
      </c>
      <c r="D21" s="7">
        <v>844</v>
      </c>
      <c r="E21" s="7">
        <v>264</v>
      </c>
      <c r="F21" s="7">
        <v>1506</v>
      </c>
      <c r="G21" s="8">
        <v>2614</v>
      </c>
    </row>
    <row r="22" spans="1:7">
      <c r="A22" s="6">
        <v>1966</v>
      </c>
      <c r="B22" s="7">
        <v>256</v>
      </c>
      <c r="C22" s="7">
        <v>600</v>
      </c>
      <c r="D22" s="7">
        <v>856</v>
      </c>
      <c r="E22" s="7">
        <v>727</v>
      </c>
      <c r="F22" s="7">
        <v>2145</v>
      </c>
      <c r="G22" s="8">
        <v>3728</v>
      </c>
    </row>
    <row r="23" spans="1:7">
      <c r="A23" s="6">
        <v>1967</v>
      </c>
      <c r="B23" s="7">
        <v>428</v>
      </c>
      <c r="C23" s="7">
        <v>819</v>
      </c>
      <c r="D23" s="7">
        <v>1247</v>
      </c>
      <c r="E23" s="7">
        <v>979</v>
      </c>
      <c r="F23" s="7">
        <v>2165</v>
      </c>
      <c r="G23" s="8">
        <v>4391</v>
      </c>
    </row>
    <row r="24" spans="1:7">
      <c r="A24" s="6">
        <v>1968</v>
      </c>
      <c r="B24" s="7">
        <v>359</v>
      </c>
      <c r="C24" s="7">
        <v>828</v>
      </c>
      <c r="D24" s="7">
        <v>1187</v>
      </c>
      <c r="E24" s="7">
        <v>1315</v>
      </c>
      <c r="F24" s="7">
        <v>2712</v>
      </c>
      <c r="G24" s="8">
        <v>5214</v>
      </c>
    </row>
    <row r="25" spans="1:7">
      <c r="A25" s="6">
        <v>1969</v>
      </c>
      <c r="B25" s="7">
        <v>317</v>
      </c>
      <c r="C25" s="7">
        <v>918</v>
      </c>
      <c r="D25" s="7">
        <v>1235</v>
      </c>
      <c r="E25" s="7">
        <v>1688</v>
      </c>
      <c r="F25" s="7">
        <v>2180</v>
      </c>
      <c r="G25" s="8">
        <v>5103</v>
      </c>
    </row>
    <row r="26" spans="1:7">
      <c r="A26" s="6">
        <v>1970</v>
      </c>
      <c r="B26" s="7">
        <v>266</v>
      </c>
      <c r="C26" s="7">
        <v>864</v>
      </c>
      <c r="D26" s="7">
        <v>1130</v>
      </c>
      <c r="E26" s="7">
        <v>1657</v>
      </c>
      <c r="F26" s="7">
        <v>2585</v>
      </c>
      <c r="G26" s="8">
        <v>5372</v>
      </c>
    </row>
    <row r="27" spans="1:7">
      <c r="A27" s="6">
        <v>1971</v>
      </c>
      <c r="B27" s="7">
        <v>229</v>
      </c>
      <c r="C27" s="7">
        <v>1141</v>
      </c>
      <c r="D27" s="7">
        <v>1370</v>
      </c>
      <c r="E27" s="7">
        <v>2324</v>
      </c>
      <c r="F27" s="7">
        <v>4724</v>
      </c>
      <c r="G27" s="8">
        <v>8418</v>
      </c>
    </row>
    <row r="28" spans="1:7">
      <c r="A28" s="6">
        <v>1972</v>
      </c>
      <c r="B28" s="7">
        <v>218</v>
      </c>
      <c r="C28" s="7">
        <v>1145</v>
      </c>
      <c r="D28" s="7">
        <v>1363</v>
      </c>
      <c r="E28" s="7">
        <v>2235</v>
      </c>
      <c r="F28" s="7">
        <v>3830</v>
      </c>
      <c r="G28" s="8">
        <v>7428</v>
      </c>
    </row>
    <row r="29" spans="1:7">
      <c r="A29" s="6">
        <v>1973</v>
      </c>
      <c r="B29" s="7">
        <v>199</v>
      </c>
      <c r="C29" s="7">
        <v>999</v>
      </c>
      <c r="D29" s="7">
        <v>1198</v>
      </c>
      <c r="E29" s="7">
        <v>2443</v>
      </c>
      <c r="F29" s="7">
        <v>4681</v>
      </c>
      <c r="G29" s="8">
        <v>8322</v>
      </c>
    </row>
    <row r="30" spans="1:7">
      <c r="A30" s="6">
        <v>1974</v>
      </c>
      <c r="B30" s="7">
        <v>322</v>
      </c>
      <c r="C30" s="7">
        <v>1174</v>
      </c>
      <c r="D30" s="7">
        <v>1496</v>
      </c>
      <c r="E30" s="7">
        <v>3090</v>
      </c>
      <c r="F30" s="7">
        <v>5955</v>
      </c>
      <c r="G30" s="8">
        <v>10541</v>
      </c>
    </row>
    <row r="31" spans="1:7">
      <c r="A31" s="6">
        <v>1975</v>
      </c>
      <c r="B31" s="7">
        <v>442</v>
      </c>
      <c r="C31" s="7">
        <v>1046</v>
      </c>
      <c r="D31" s="7">
        <v>1488</v>
      </c>
      <c r="E31" s="7">
        <v>1589</v>
      </c>
      <c r="F31" s="7">
        <v>2950</v>
      </c>
      <c r="G31" s="8">
        <v>6027</v>
      </c>
    </row>
    <row r="32" spans="1:7">
      <c r="A32" s="6">
        <v>1976</v>
      </c>
      <c r="B32" s="7">
        <v>479</v>
      </c>
      <c r="C32" s="7">
        <v>1115</v>
      </c>
      <c r="D32" s="7">
        <v>1594</v>
      </c>
      <c r="E32" s="7">
        <v>1462</v>
      </c>
      <c r="F32" s="7">
        <v>4419</v>
      </c>
      <c r="G32" s="8">
        <v>7475</v>
      </c>
    </row>
    <row r="33" spans="1:7">
      <c r="A33" s="6">
        <v>1977</v>
      </c>
      <c r="B33" s="7">
        <v>274</v>
      </c>
      <c r="C33" s="7">
        <v>577</v>
      </c>
      <c r="D33" s="7">
        <v>851</v>
      </c>
      <c r="E33" s="7">
        <v>1859</v>
      </c>
      <c r="F33" s="7">
        <v>3989</v>
      </c>
      <c r="G33" s="8">
        <v>6699</v>
      </c>
    </row>
    <row r="34" spans="1:7">
      <c r="A34" s="6">
        <v>1978</v>
      </c>
      <c r="B34" s="7">
        <v>427</v>
      </c>
      <c r="C34" s="7">
        <v>999</v>
      </c>
      <c r="D34" s="7">
        <v>1426</v>
      </c>
      <c r="E34" s="7">
        <v>3158</v>
      </c>
      <c r="F34" s="7">
        <v>7504</v>
      </c>
      <c r="G34" s="8">
        <v>12088</v>
      </c>
    </row>
    <row r="35" spans="1:7">
      <c r="A35" s="6">
        <v>1979</v>
      </c>
      <c r="B35" s="7">
        <v>1419</v>
      </c>
      <c r="C35" s="7">
        <v>1781</v>
      </c>
      <c r="D35" s="7">
        <v>3200</v>
      </c>
      <c r="E35" s="7">
        <v>3592</v>
      </c>
      <c r="F35" s="7">
        <v>7206</v>
      </c>
      <c r="G35" s="8">
        <v>13998</v>
      </c>
    </row>
    <row r="36" spans="1:7">
      <c r="A36" s="6">
        <v>1980</v>
      </c>
      <c r="B36" s="7">
        <v>1632</v>
      </c>
      <c r="C36" s="7">
        <v>1753</v>
      </c>
      <c r="D36" s="7">
        <v>3385</v>
      </c>
      <c r="E36" s="7">
        <v>4071</v>
      </c>
      <c r="F36" s="7">
        <v>7845</v>
      </c>
      <c r="G36" s="8">
        <v>15301</v>
      </c>
    </row>
    <row r="37" spans="1:7">
      <c r="A37" s="6">
        <v>1981</v>
      </c>
      <c r="B37" s="7">
        <v>1808</v>
      </c>
      <c r="C37" s="7">
        <v>1691</v>
      </c>
      <c r="D37" s="7">
        <v>3499</v>
      </c>
      <c r="E37" s="7">
        <v>3731</v>
      </c>
      <c r="F37" s="7">
        <v>6769</v>
      </c>
      <c r="G37" s="8">
        <v>13999</v>
      </c>
    </row>
    <row r="38" spans="1:7">
      <c r="A38" s="6">
        <v>1982</v>
      </c>
      <c r="B38" s="7">
        <v>2609</v>
      </c>
      <c r="C38" s="7">
        <v>2514</v>
      </c>
      <c r="D38" s="7">
        <v>5123</v>
      </c>
      <c r="E38" s="7">
        <v>4751</v>
      </c>
      <c r="F38" s="7">
        <v>7793</v>
      </c>
      <c r="G38" s="8">
        <v>17667</v>
      </c>
    </row>
    <row r="39" spans="1:7">
      <c r="A39" s="6">
        <v>1983</v>
      </c>
      <c r="B39" s="7">
        <v>2433</v>
      </c>
      <c r="C39" s="7">
        <v>2079</v>
      </c>
      <c r="D39" s="7">
        <v>4512</v>
      </c>
      <c r="E39" s="7">
        <v>6367</v>
      </c>
      <c r="F39" s="7">
        <v>11022</v>
      </c>
      <c r="G39" s="8">
        <v>21901</v>
      </c>
    </row>
    <row r="40" spans="1:7">
      <c r="A40" s="6">
        <v>1984</v>
      </c>
      <c r="B40" s="7">
        <v>2365</v>
      </c>
      <c r="C40" s="7">
        <v>2360</v>
      </c>
      <c r="D40" s="7">
        <v>4725</v>
      </c>
      <c r="E40" s="7">
        <v>7109</v>
      </c>
      <c r="F40" s="7">
        <v>11674</v>
      </c>
      <c r="G40" s="8">
        <v>23508</v>
      </c>
    </row>
    <row r="41" spans="1:7">
      <c r="A41" s="6">
        <v>1985</v>
      </c>
      <c r="B41" s="7">
        <v>2268</v>
      </c>
      <c r="C41" s="7">
        <v>2327</v>
      </c>
      <c r="D41" s="7">
        <v>4595</v>
      </c>
      <c r="E41" s="7">
        <v>8250</v>
      </c>
      <c r="F41" s="7">
        <v>14453</v>
      </c>
      <c r="G41" s="8">
        <v>27298</v>
      </c>
    </row>
    <row r="42" spans="1:7">
      <c r="A42" s="6">
        <v>1986</v>
      </c>
      <c r="B42" s="7">
        <v>1894</v>
      </c>
      <c r="C42" s="7">
        <v>2758</v>
      </c>
      <c r="D42" s="7">
        <v>4652</v>
      </c>
      <c r="E42" s="7">
        <v>8660</v>
      </c>
      <c r="F42" s="7">
        <v>15086</v>
      </c>
      <c r="G42" s="8">
        <v>28398</v>
      </c>
    </row>
    <row r="43" spans="1:7">
      <c r="A43" s="6">
        <v>1987</v>
      </c>
      <c r="B43" s="7">
        <v>2330</v>
      </c>
      <c r="C43" s="7">
        <v>3419</v>
      </c>
      <c r="D43" s="7">
        <v>5749</v>
      </c>
      <c r="E43" s="7">
        <v>11552</v>
      </c>
      <c r="F43" s="7">
        <v>14708</v>
      </c>
      <c r="G43" s="8">
        <v>32009</v>
      </c>
    </row>
    <row r="44" spans="1:7">
      <c r="A44" s="6">
        <v>1988</v>
      </c>
      <c r="B44" s="7">
        <v>2174</v>
      </c>
      <c r="C44" s="7">
        <v>3108</v>
      </c>
      <c r="D44" s="7">
        <v>5282</v>
      </c>
      <c r="E44" s="7">
        <v>10502</v>
      </c>
      <c r="F44" s="7">
        <v>17272</v>
      </c>
      <c r="G44" s="8">
        <v>33056</v>
      </c>
    </row>
    <row r="45" spans="1:7">
      <c r="A45" s="6">
        <v>1989</v>
      </c>
      <c r="B45" s="7">
        <v>3972</v>
      </c>
      <c r="C45" s="7">
        <v>5311</v>
      </c>
      <c r="D45" s="7">
        <v>9283</v>
      </c>
      <c r="E45" s="7">
        <v>12561</v>
      </c>
      <c r="F45" s="7">
        <v>22263</v>
      </c>
      <c r="G45" s="8">
        <v>44107</v>
      </c>
    </row>
    <row r="46" spans="1:7">
      <c r="A46" s="6">
        <v>1990</v>
      </c>
      <c r="B46" s="7">
        <v>7762</v>
      </c>
      <c r="C46" s="7">
        <v>8846</v>
      </c>
      <c r="D46" s="7">
        <v>16608</v>
      </c>
      <c r="E46" s="7">
        <v>13927</v>
      </c>
      <c r="F46" s="7">
        <v>23790</v>
      </c>
      <c r="G46" s="8">
        <v>54325</v>
      </c>
    </row>
    <row r="47" spans="1:7">
      <c r="A47" s="6">
        <v>1991</v>
      </c>
      <c r="B47" s="7">
        <v>8690</v>
      </c>
      <c r="C47" s="7">
        <v>8370</v>
      </c>
      <c r="D47" s="7">
        <v>17060</v>
      </c>
      <c r="E47" s="7">
        <v>13723</v>
      </c>
      <c r="F47" s="7">
        <v>23876</v>
      </c>
      <c r="G47" s="8">
        <v>54659</v>
      </c>
    </row>
    <row r="48" spans="1:7">
      <c r="A48" s="6">
        <v>1992</v>
      </c>
      <c r="B48" s="7">
        <v>10502</v>
      </c>
      <c r="C48" s="7">
        <v>7870</v>
      </c>
      <c r="D48" s="7">
        <v>18372</v>
      </c>
      <c r="E48" s="7">
        <v>13635</v>
      </c>
      <c r="F48" s="7">
        <v>30298</v>
      </c>
      <c r="G48" s="8">
        <v>62305</v>
      </c>
    </row>
    <row r="49" spans="1:7">
      <c r="A49" s="6">
        <v>1993</v>
      </c>
      <c r="B49" s="7">
        <v>11446</v>
      </c>
      <c r="C49" s="7">
        <v>7592</v>
      </c>
      <c r="D49" s="7">
        <v>19038</v>
      </c>
      <c r="E49" s="7">
        <v>13133</v>
      </c>
      <c r="F49" s="7">
        <v>30392</v>
      </c>
      <c r="G49" s="8">
        <v>62563</v>
      </c>
    </row>
    <row r="50" spans="1:7">
      <c r="A50" s="6">
        <v>1994</v>
      </c>
      <c r="B50" s="7">
        <v>11683</v>
      </c>
      <c r="C50" s="7">
        <v>7817</v>
      </c>
      <c r="D50" s="7">
        <v>19500</v>
      </c>
      <c r="E50" s="7">
        <v>13695</v>
      </c>
      <c r="F50" s="7">
        <v>25409</v>
      </c>
      <c r="G50" s="8">
        <v>58604</v>
      </c>
    </row>
    <row r="51" spans="1:7">
      <c r="A51" s="6">
        <v>1995</v>
      </c>
      <c r="B51" s="7">
        <v>12512</v>
      </c>
      <c r="C51" s="7">
        <v>8149</v>
      </c>
      <c r="D51" s="7">
        <v>20661</v>
      </c>
      <c r="E51" s="7">
        <v>16986</v>
      </c>
      <c r="F51" s="7">
        <v>29811</v>
      </c>
      <c r="G51" s="8">
        <v>67458</v>
      </c>
    </row>
    <row r="52" spans="1:7">
      <c r="A52" s="6">
        <v>1996</v>
      </c>
      <c r="B52" s="7">
        <v>16516</v>
      </c>
      <c r="C52" s="7">
        <v>9191</v>
      </c>
      <c r="D52" s="7">
        <v>25707</v>
      </c>
      <c r="E52" s="7">
        <v>20192</v>
      </c>
      <c r="F52" s="7">
        <v>26464</v>
      </c>
      <c r="G52" s="8">
        <v>72363</v>
      </c>
    </row>
    <row r="53" spans="1:7">
      <c r="A53" s="6">
        <v>1997</v>
      </c>
      <c r="B53" s="7">
        <v>24579</v>
      </c>
      <c r="C53" s="7">
        <v>13713</v>
      </c>
      <c r="D53" s="7">
        <v>38292</v>
      </c>
      <c r="E53" s="7">
        <v>24633</v>
      </c>
      <c r="F53" s="7">
        <v>42484</v>
      </c>
      <c r="G53" s="8">
        <v>105409</v>
      </c>
    </row>
    <row r="54" spans="1:7">
      <c r="A54" s="6">
        <v>1998</v>
      </c>
      <c r="B54" s="7">
        <v>52900</v>
      </c>
      <c r="C54" s="7">
        <v>25717</v>
      </c>
      <c r="D54" s="7">
        <v>78617</v>
      </c>
      <c r="E54" s="7">
        <v>24931</v>
      </c>
      <c r="F54" s="7">
        <v>59611</v>
      </c>
      <c r="G54" s="8">
        <v>163159</v>
      </c>
    </row>
    <row r="55" spans="1:7">
      <c r="A55" s="6">
        <v>1999</v>
      </c>
      <c r="B55" s="7">
        <v>62635</v>
      </c>
      <c r="C55" s="7">
        <v>32868</v>
      </c>
      <c r="D55" s="7">
        <v>95503</v>
      </c>
      <c r="E55" s="7">
        <v>19636</v>
      </c>
      <c r="F55" s="7">
        <v>32968</v>
      </c>
      <c r="G55" s="8">
        <v>148107</v>
      </c>
    </row>
    <row r="56" spans="1:7">
      <c r="A56" s="6">
        <v>2000</v>
      </c>
      <c r="B56" s="7">
        <v>34956</v>
      </c>
      <c r="C56" s="7">
        <v>41745</v>
      </c>
      <c r="D56" s="7">
        <v>76701</v>
      </c>
      <c r="E56" s="7">
        <v>18845</v>
      </c>
      <c r="F56" s="7">
        <v>30849</v>
      </c>
      <c r="G56" s="8">
        <v>126395</v>
      </c>
    </row>
    <row r="57" spans="1:7">
      <c r="A57" s="6">
        <v>2001</v>
      </c>
      <c r="B57" s="7">
        <v>34675</v>
      </c>
      <c r="C57" s="7">
        <v>43842</v>
      </c>
      <c r="D57" s="7">
        <v>78517</v>
      </c>
      <c r="E57" s="7">
        <v>18650</v>
      </c>
      <c r="F57" s="7">
        <v>33683</v>
      </c>
      <c r="G57" s="8">
        <v>130850</v>
      </c>
    </row>
    <row r="58" spans="1:7">
      <c r="A58" s="6">
        <v>2002</v>
      </c>
      <c r="B58" s="7">
        <v>45298</v>
      </c>
      <c r="C58" s="7">
        <v>39957</v>
      </c>
      <c r="D58" s="7">
        <v>85255</v>
      </c>
      <c r="E58" s="7">
        <v>27235</v>
      </c>
      <c r="F58" s="7">
        <v>40588</v>
      </c>
      <c r="G58" s="8">
        <v>153078</v>
      </c>
    </row>
    <row r="59" spans="1:7">
      <c r="A59" s="6">
        <v>2003</v>
      </c>
      <c r="B59" s="7">
        <v>44165</v>
      </c>
      <c r="C59" s="7">
        <v>37272</v>
      </c>
      <c r="D59" s="7">
        <v>81437</v>
      </c>
      <c r="E59" s="7">
        <v>28380</v>
      </c>
      <c r="F59" s="7">
        <v>46023</v>
      </c>
      <c r="G59" s="8">
        <v>155840</v>
      </c>
    </row>
    <row r="60" spans="1:7">
      <c r="A60" s="6">
        <v>2004</v>
      </c>
      <c r="B60" s="7">
        <v>49068</v>
      </c>
      <c r="C60" s="7">
        <v>34182</v>
      </c>
      <c r="D60" s="7">
        <v>83250</v>
      </c>
      <c r="E60" s="7">
        <v>31021</v>
      </c>
      <c r="F60" s="7">
        <v>51104</v>
      </c>
      <c r="G60" s="8">
        <v>165375</v>
      </c>
    </row>
    <row r="61" spans="1:7">
      <c r="A61" s="6">
        <v>2005</v>
      </c>
      <c r="B61" s="7">
        <v>73512</v>
      </c>
      <c r="C61" s="7">
        <v>32716</v>
      </c>
      <c r="D61" s="7">
        <v>106228</v>
      </c>
      <c r="E61" s="7">
        <v>33993</v>
      </c>
      <c r="F61" s="7">
        <v>57873</v>
      </c>
      <c r="G61" s="8">
        <v>198094</v>
      </c>
    </row>
    <row r="62" spans="1:7">
      <c r="A62" s="6">
        <v>2006</v>
      </c>
      <c r="B62" s="7">
        <v>120790</v>
      </c>
      <c r="C62" s="7">
        <v>29736</v>
      </c>
      <c r="D62" s="52">
        <v>150526</v>
      </c>
      <c r="E62" s="7">
        <v>34206</v>
      </c>
      <c r="F62" s="7">
        <v>65825</v>
      </c>
      <c r="G62" s="8">
        <v>250557</v>
      </c>
    </row>
    <row r="63" spans="1:7">
      <c r="A63" s="6">
        <v>2007</v>
      </c>
      <c r="B63" s="7">
        <v>123705</v>
      </c>
      <c r="C63" s="7">
        <v>2795</v>
      </c>
      <c r="D63" s="52">
        <v>126500</v>
      </c>
      <c r="E63" s="7">
        <v>40745</v>
      </c>
      <c r="F63" s="7">
        <v>60361</v>
      </c>
      <c r="G63" s="8">
        <v>227606</v>
      </c>
    </row>
    <row r="64" spans="1:7">
      <c r="A64" s="6">
        <v>2008</v>
      </c>
      <c r="B64" s="7">
        <v>83523</v>
      </c>
      <c r="C64" s="7">
        <v>4975</v>
      </c>
      <c r="D64" s="52">
        <v>88498</v>
      </c>
      <c r="E64" s="7">
        <v>39858</v>
      </c>
      <c r="F64" s="7">
        <v>65583</v>
      </c>
      <c r="G64" s="8">
        <v>193939</v>
      </c>
    </row>
    <row r="65" spans="1:7" s="65" customFormat="1">
      <c r="A65" s="6">
        <v>2009</v>
      </c>
      <c r="B65" s="7">
        <v>56732</v>
      </c>
      <c r="C65" s="7">
        <v>3949</v>
      </c>
      <c r="D65" s="52">
        <v>60681</v>
      </c>
      <c r="E65" s="7">
        <v>32091</v>
      </c>
      <c r="F65" s="7">
        <v>53155</v>
      </c>
      <c r="G65" s="8">
        <v>145927</v>
      </c>
    </row>
    <row r="66" spans="1:7">
      <c r="A66" s="6">
        <v>2010</v>
      </c>
      <c r="B66" s="7">
        <v>68843</v>
      </c>
      <c r="C66" s="7">
        <v>4301</v>
      </c>
      <c r="D66" s="52">
        <v>73144</v>
      </c>
      <c r="E66" s="7">
        <v>33697</v>
      </c>
      <c r="F66" s="7">
        <v>53136</v>
      </c>
      <c r="G66" s="8">
        <v>159977</v>
      </c>
    </row>
    <row r="67" spans="1:7">
      <c r="A67" s="82">
        <v>2011</v>
      </c>
      <c r="B67" s="83">
        <v>94720</v>
      </c>
      <c r="C67" s="83">
        <v>5853</v>
      </c>
      <c r="D67" s="83">
        <v>100573</v>
      </c>
      <c r="E67" s="83">
        <v>42185</v>
      </c>
      <c r="F67" s="83">
        <v>71255</v>
      </c>
      <c r="G67" s="84">
        <f>B67+C67+E67+F67</f>
        <v>214013</v>
      </c>
    </row>
    <row r="68" spans="1:7" ht="14.25" thickBot="1">
      <c r="A68" s="53" t="s">
        <v>8</v>
      </c>
      <c r="B68" s="54">
        <f t="shared" ref="B68:G68" si="0">SUM(B8:B67)</f>
        <v>1080121</v>
      </c>
      <c r="C68" s="54">
        <f t="shared" si="0"/>
        <v>455950</v>
      </c>
      <c r="D68" s="54">
        <f t="shared" si="0"/>
        <v>1536071</v>
      </c>
      <c r="E68" s="54">
        <f t="shared" si="0"/>
        <v>663419</v>
      </c>
      <c r="F68" s="54">
        <f t="shared" si="0"/>
        <v>1151736</v>
      </c>
      <c r="G68" s="55">
        <f t="shared" si="0"/>
        <v>3351226</v>
      </c>
    </row>
  </sheetData>
  <mergeCells count="1">
    <mergeCell ref="A1:G1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2"/>
  <sheetViews>
    <sheetView topLeftCell="A13" workbookViewId="0">
      <selection activeCell="K96" sqref="K96"/>
    </sheetView>
  </sheetViews>
  <sheetFormatPr defaultRowHeight="13.5"/>
  <cols>
    <col min="1" max="1" width="9.77734375" customWidth="1"/>
  </cols>
  <sheetData>
    <row r="1" spans="1:7" ht="26.25" customHeight="1">
      <c r="A1" s="161" t="s">
        <v>38</v>
      </c>
      <c r="B1" s="161"/>
      <c r="C1" s="161"/>
      <c r="D1" s="161"/>
      <c r="E1" s="161"/>
      <c r="F1" s="161"/>
      <c r="G1" s="161"/>
    </row>
    <row r="2" spans="1:7" ht="17.25" customHeight="1" thickBot="1">
      <c r="A2" s="9"/>
      <c r="B2" s="9"/>
      <c r="C2" s="9"/>
      <c r="D2" s="9"/>
      <c r="E2" s="9"/>
      <c r="F2" s="9"/>
      <c r="G2" s="9"/>
    </row>
    <row r="3" spans="1:7" ht="27" customHeight="1">
      <c r="A3" s="155" t="s">
        <v>39</v>
      </c>
      <c r="B3" s="157" t="s">
        <v>40</v>
      </c>
      <c r="C3" s="159" t="s">
        <v>41</v>
      </c>
      <c r="D3" s="159"/>
      <c r="E3" s="159" t="s">
        <v>42</v>
      </c>
      <c r="F3" s="159"/>
      <c r="G3" s="149" t="s">
        <v>43</v>
      </c>
    </row>
    <row r="4" spans="1:7" ht="27" customHeight="1">
      <c r="A4" s="156"/>
      <c r="B4" s="158"/>
      <c r="C4" s="16" t="s">
        <v>44</v>
      </c>
      <c r="D4" s="16" t="s">
        <v>45</v>
      </c>
      <c r="E4" s="16" t="s">
        <v>44</v>
      </c>
      <c r="F4" s="16" t="s">
        <v>45</v>
      </c>
      <c r="G4" s="150"/>
    </row>
    <row r="5" spans="1:7">
      <c r="A5" s="151" t="s">
        <v>46</v>
      </c>
      <c r="B5" s="17" t="s">
        <v>47</v>
      </c>
      <c r="C5" s="10">
        <v>4137</v>
      </c>
      <c r="D5" s="18">
        <f t="shared" ref="D5:D80" si="0">C5/$G5</f>
        <v>0.55604838709677418</v>
      </c>
      <c r="E5" s="10">
        <v>3303</v>
      </c>
      <c r="F5" s="18">
        <f t="shared" ref="F5:F80" si="1">E5/$G5</f>
        <v>0.44395161290322582</v>
      </c>
      <c r="G5" s="11">
        <f t="shared" ref="G5:G80" si="2">SUM(C5,E5)</f>
        <v>7440</v>
      </c>
    </row>
    <row r="6" spans="1:7">
      <c r="A6" s="152"/>
      <c r="B6" s="19" t="s">
        <v>12</v>
      </c>
      <c r="C6" s="10">
        <v>186</v>
      </c>
      <c r="D6" s="18">
        <f t="shared" si="0"/>
        <v>0.11397058823529412</v>
      </c>
      <c r="E6" s="10">
        <v>1446</v>
      </c>
      <c r="F6" s="18">
        <f t="shared" si="1"/>
        <v>0.88602941176470584</v>
      </c>
      <c r="G6" s="11">
        <f t="shared" si="2"/>
        <v>1632</v>
      </c>
    </row>
    <row r="7" spans="1:7">
      <c r="A7" s="152"/>
      <c r="B7" s="19" t="s">
        <v>13</v>
      </c>
      <c r="C7" s="10">
        <v>232</v>
      </c>
      <c r="D7" s="18">
        <f t="shared" si="0"/>
        <v>0.12831858407079647</v>
      </c>
      <c r="E7" s="10">
        <v>1576</v>
      </c>
      <c r="F7" s="18">
        <f t="shared" si="1"/>
        <v>0.87168141592920356</v>
      </c>
      <c r="G7" s="11">
        <f t="shared" si="2"/>
        <v>1808</v>
      </c>
    </row>
    <row r="8" spans="1:7">
      <c r="A8" s="152"/>
      <c r="B8" s="19" t="s">
        <v>14</v>
      </c>
      <c r="C8" s="10">
        <v>274</v>
      </c>
      <c r="D8" s="18">
        <f t="shared" si="0"/>
        <v>0.10502108087389804</v>
      </c>
      <c r="E8" s="10">
        <v>2335</v>
      </c>
      <c r="F8" s="18">
        <f t="shared" si="1"/>
        <v>0.89497891912610195</v>
      </c>
      <c r="G8" s="11">
        <f t="shared" si="2"/>
        <v>2609</v>
      </c>
    </row>
    <row r="9" spans="1:7">
      <c r="A9" s="152"/>
      <c r="B9" s="20" t="s">
        <v>15</v>
      </c>
      <c r="C9" s="10">
        <v>245</v>
      </c>
      <c r="D9" s="18">
        <f t="shared" si="0"/>
        <v>0.10069872585285655</v>
      </c>
      <c r="E9" s="10">
        <v>2188</v>
      </c>
      <c r="F9" s="18">
        <f t="shared" si="1"/>
        <v>0.89930127414714345</v>
      </c>
      <c r="G9" s="11">
        <f t="shared" si="2"/>
        <v>2433</v>
      </c>
    </row>
    <row r="10" spans="1:7">
      <c r="A10" s="152"/>
      <c r="B10" s="19" t="s">
        <v>16</v>
      </c>
      <c r="C10" s="10">
        <v>297</v>
      </c>
      <c r="D10" s="18">
        <f t="shared" si="0"/>
        <v>0.12558139534883722</v>
      </c>
      <c r="E10" s="10">
        <v>2068</v>
      </c>
      <c r="F10" s="18">
        <f t="shared" si="1"/>
        <v>0.87441860465116283</v>
      </c>
      <c r="G10" s="11">
        <f t="shared" si="2"/>
        <v>2365</v>
      </c>
    </row>
    <row r="11" spans="1:7">
      <c r="A11" s="152"/>
      <c r="B11" s="20" t="s">
        <v>17</v>
      </c>
      <c r="C11" s="10">
        <v>349</v>
      </c>
      <c r="D11" s="18">
        <f t="shared" si="0"/>
        <v>0.15388007054673722</v>
      </c>
      <c r="E11" s="10">
        <v>1919</v>
      </c>
      <c r="F11" s="18">
        <f t="shared" si="1"/>
        <v>0.84611992945326275</v>
      </c>
      <c r="G11" s="11">
        <f t="shared" si="2"/>
        <v>2268</v>
      </c>
    </row>
    <row r="12" spans="1:7">
      <c r="A12" s="152"/>
      <c r="B12" s="19" t="s">
        <v>18</v>
      </c>
      <c r="C12" s="10">
        <v>458</v>
      </c>
      <c r="D12" s="18">
        <f t="shared" si="0"/>
        <v>0.24181626187961985</v>
      </c>
      <c r="E12" s="10">
        <v>1436</v>
      </c>
      <c r="F12" s="18">
        <f t="shared" si="1"/>
        <v>0.7581837381203802</v>
      </c>
      <c r="G12" s="11">
        <f t="shared" si="2"/>
        <v>1894</v>
      </c>
    </row>
    <row r="13" spans="1:7">
      <c r="A13" s="152"/>
      <c r="B13" s="20" t="s">
        <v>19</v>
      </c>
      <c r="C13" s="10">
        <v>596</v>
      </c>
      <c r="D13" s="18">
        <f t="shared" si="0"/>
        <v>0.25579399141630899</v>
      </c>
      <c r="E13" s="10">
        <v>1734</v>
      </c>
      <c r="F13" s="18">
        <f t="shared" si="1"/>
        <v>0.74420600858369101</v>
      </c>
      <c r="G13" s="11">
        <f t="shared" si="2"/>
        <v>2330</v>
      </c>
    </row>
    <row r="14" spans="1:7">
      <c r="A14" s="152"/>
      <c r="B14" s="19" t="s">
        <v>20</v>
      </c>
      <c r="C14" s="10">
        <v>575</v>
      </c>
      <c r="D14" s="18">
        <f t="shared" si="0"/>
        <v>0.26448942042318307</v>
      </c>
      <c r="E14" s="10">
        <v>1599</v>
      </c>
      <c r="F14" s="18">
        <f t="shared" si="1"/>
        <v>0.73551057957681698</v>
      </c>
      <c r="G14" s="11">
        <f t="shared" si="2"/>
        <v>2174</v>
      </c>
    </row>
    <row r="15" spans="1:7">
      <c r="A15" s="152"/>
      <c r="B15" s="20" t="s">
        <v>21</v>
      </c>
      <c r="C15" s="10">
        <v>1181</v>
      </c>
      <c r="D15" s="18">
        <f t="shared" si="0"/>
        <v>0.29733131923464251</v>
      </c>
      <c r="E15" s="10">
        <v>2791</v>
      </c>
      <c r="F15" s="18">
        <f t="shared" si="1"/>
        <v>0.70266868076535749</v>
      </c>
      <c r="G15" s="11">
        <f t="shared" si="2"/>
        <v>3972</v>
      </c>
    </row>
    <row r="16" spans="1:7">
      <c r="A16" s="152"/>
      <c r="B16" s="19" t="s">
        <v>22</v>
      </c>
      <c r="C16" s="10">
        <v>2554</v>
      </c>
      <c r="D16" s="18">
        <f t="shared" si="0"/>
        <v>0.32903890749806752</v>
      </c>
      <c r="E16" s="10">
        <v>5208</v>
      </c>
      <c r="F16" s="18">
        <f t="shared" si="1"/>
        <v>0.67096109250193248</v>
      </c>
      <c r="G16" s="11">
        <f t="shared" si="2"/>
        <v>7762</v>
      </c>
    </row>
    <row r="17" spans="1:7">
      <c r="A17" s="152"/>
      <c r="B17" s="20" t="s">
        <v>23</v>
      </c>
      <c r="C17" s="10">
        <v>2553</v>
      </c>
      <c r="D17" s="18">
        <f t="shared" si="0"/>
        <v>0.29378596087456849</v>
      </c>
      <c r="E17" s="10">
        <v>6137</v>
      </c>
      <c r="F17" s="18">
        <f t="shared" si="1"/>
        <v>0.70621403912543157</v>
      </c>
      <c r="G17" s="11">
        <f t="shared" si="2"/>
        <v>8690</v>
      </c>
    </row>
    <row r="18" spans="1:7">
      <c r="A18" s="152"/>
      <c r="B18" s="19" t="s">
        <v>24</v>
      </c>
      <c r="C18" s="10">
        <v>3570</v>
      </c>
      <c r="D18" s="18">
        <f t="shared" si="0"/>
        <v>0.33993525042848982</v>
      </c>
      <c r="E18" s="10">
        <v>6932</v>
      </c>
      <c r="F18" s="18">
        <f t="shared" si="1"/>
        <v>0.66006474957151018</v>
      </c>
      <c r="G18" s="11">
        <f t="shared" si="2"/>
        <v>10502</v>
      </c>
    </row>
    <row r="19" spans="1:7">
      <c r="A19" s="152"/>
      <c r="B19" s="20" t="s">
        <v>25</v>
      </c>
      <c r="C19" s="10">
        <v>4545</v>
      </c>
      <c r="D19" s="18">
        <f t="shared" si="0"/>
        <v>0.39708195002621005</v>
      </c>
      <c r="E19" s="10">
        <v>6901</v>
      </c>
      <c r="F19" s="18">
        <f t="shared" si="1"/>
        <v>0.60291804997378995</v>
      </c>
      <c r="G19" s="11">
        <f t="shared" si="2"/>
        <v>11446</v>
      </c>
    </row>
    <row r="20" spans="1:7">
      <c r="A20" s="152"/>
      <c r="B20" s="19" t="s">
        <v>26</v>
      </c>
      <c r="C20" s="10">
        <v>5774</v>
      </c>
      <c r="D20" s="18">
        <f t="shared" si="0"/>
        <v>0.4942223743901395</v>
      </c>
      <c r="E20" s="10">
        <v>5909</v>
      </c>
      <c r="F20" s="18">
        <f t="shared" si="1"/>
        <v>0.5057776256098605</v>
      </c>
      <c r="G20" s="11">
        <f t="shared" si="2"/>
        <v>11683</v>
      </c>
    </row>
    <row r="21" spans="1:7">
      <c r="A21" s="152"/>
      <c r="B21" s="20" t="s">
        <v>27</v>
      </c>
      <c r="C21" s="10">
        <v>6575</v>
      </c>
      <c r="D21" s="18">
        <f t="shared" si="0"/>
        <v>0.52549552429667523</v>
      </c>
      <c r="E21" s="10">
        <v>5937</v>
      </c>
      <c r="F21" s="18">
        <f t="shared" si="1"/>
        <v>0.47450447570332482</v>
      </c>
      <c r="G21" s="11">
        <f t="shared" si="2"/>
        <v>12512</v>
      </c>
    </row>
    <row r="22" spans="1:7">
      <c r="A22" s="152"/>
      <c r="B22" s="19" t="s">
        <v>28</v>
      </c>
      <c r="C22" s="10">
        <v>8321</v>
      </c>
      <c r="D22" s="18">
        <f t="shared" si="0"/>
        <v>0.5038144829256479</v>
      </c>
      <c r="E22" s="10">
        <v>8195</v>
      </c>
      <c r="F22" s="18">
        <f t="shared" si="1"/>
        <v>0.49618551707435216</v>
      </c>
      <c r="G22" s="11">
        <f t="shared" si="2"/>
        <v>16516</v>
      </c>
    </row>
    <row r="23" spans="1:7">
      <c r="A23" s="152"/>
      <c r="B23" s="20" t="s">
        <v>29</v>
      </c>
      <c r="C23" s="10">
        <v>14497</v>
      </c>
      <c r="D23" s="18">
        <f t="shared" si="0"/>
        <v>0.58981244151511458</v>
      </c>
      <c r="E23" s="10">
        <v>10082</v>
      </c>
      <c r="F23" s="18">
        <f t="shared" si="1"/>
        <v>0.41018755848488547</v>
      </c>
      <c r="G23" s="11">
        <f t="shared" si="2"/>
        <v>24579</v>
      </c>
    </row>
    <row r="24" spans="1:7">
      <c r="A24" s="152"/>
      <c r="B24" s="19" t="s">
        <v>30</v>
      </c>
      <c r="C24" s="10">
        <v>35900</v>
      </c>
      <c r="D24" s="18">
        <f t="shared" si="0"/>
        <v>0.67863894139886582</v>
      </c>
      <c r="E24" s="10">
        <v>17000</v>
      </c>
      <c r="F24" s="18">
        <f t="shared" si="1"/>
        <v>0.32136105860113423</v>
      </c>
      <c r="G24" s="11">
        <f t="shared" si="2"/>
        <v>52900</v>
      </c>
    </row>
    <row r="25" spans="1:7">
      <c r="A25" s="152"/>
      <c r="B25" s="20" t="s">
        <v>31</v>
      </c>
      <c r="C25" s="10">
        <v>43314</v>
      </c>
      <c r="D25" s="18">
        <f t="shared" si="0"/>
        <v>0.69153029456374226</v>
      </c>
      <c r="E25" s="10">
        <v>19321</v>
      </c>
      <c r="F25" s="18">
        <f t="shared" si="1"/>
        <v>0.30846970543625768</v>
      </c>
      <c r="G25" s="11">
        <f t="shared" si="2"/>
        <v>62635</v>
      </c>
    </row>
    <row r="26" spans="1:7">
      <c r="A26" s="152"/>
      <c r="B26" s="19" t="s">
        <v>32</v>
      </c>
      <c r="C26" s="10">
        <v>22943</v>
      </c>
      <c r="D26" s="18">
        <f t="shared" si="0"/>
        <v>0.65633939810046915</v>
      </c>
      <c r="E26" s="10">
        <v>12013</v>
      </c>
      <c r="F26" s="18">
        <f t="shared" si="1"/>
        <v>0.34366060189953085</v>
      </c>
      <c r="G26" s="11">
        <f t="shared" si="2"/>
        <v>34956</v>
      </c>
    </row>
    <row r="27" spans="1:7">
      <c r="A27" s="152"/>
      <c r="B27" s="20" t="s">
        <v>33</v>
      </c>
      <c r="C27" s="10">
        <v>21833</v>
      </c>
      <c r="D27" s="18">
        <f t="shared" si="0"/>
        <v>0.62964671953857243</v>
      </c>
      <c r="E27" s="10">
        <v>12842</v>
      </c>
      <c r="F27" s="18">
        <f t="shared" si="1"/>
        <v>0.37035328046142751</v>
      </c>
      <c r="G27" s="11">
        <f t="shared" si="2"/>
        <v>34675</v>
      </c>
    </row>
    <row r="28" spans="1:7">
      <c r="A28" s="152"/>
      <c r="B28" s="19" t="s">
        <v>34</v>
      </c>
      <c r="C28" s="10">
        <v>30175</v>
      </c>
      <c r="D28" s="18">
        <f t="shared" si="0"/>
        <v>0.66614420062695923</v>
      </c>
      <c r="E28" s="10">
        <v>15123</v>
      </c>
      <c r="F28" s="18">
        <f t="shared" si="1"/>
        <v>0.33385579937304077</v>
      </c>
      <c r="G28" s="11">
        <f t="shared" si="2"/>
        <v>45298</v>
      </c>
    </row>
    <row r="29" spans="1:7">
      <c r="A29" s="152"/>
      <c r="B29" s="20" t="s">
        <v>35</v>
      </c>
      <c r="C29" s="10">
        <v>30525</v>
      </c>
      <c r="D29" s="18">
        <f t="shared" si="0"/>
        <v>0.69115815691158156</v>
      </c>
      <c r="E29" s="10">
        <v>13640</v>
      </c>
      <c r="F29" s="18">
        <f t="shared" si="1"/>
        <v>0.30884184308841844</v>
      </c>
      <c r="G29" s="11">
        <f t="shared" si="2"/>
        <v>44165</v>
      </c>
    </row>
    <row r="30" spans="1:7">
      <c r="A30" s="152"/>
      <c r="B30" s="19" t="s">
        <v>36</v>
      </c>
      <c r="C30" s="10">
        <v>35284</v>
      </c>
      <c r="D30" s="18">
        <f t="shared" si="0"/>
        <v>0.71908372055107195</v>
      </c>
      <c r="E30" s="10">
        <v>13784</v>
      </c>
      <c r="F30" s="18">
        <f t="shared" si="1"/>
        <v>0.280916279448928</v>
      </c>
      <c r="G30" s="11">
        <f t="shared" ref="G30:G35" si="3">SUM(C30,E30)</f>
        <v>49068</v>
      </c>
    </row>
    <row r="31" spans="1:7">
      <c r="A31" s="152"/>
      <c r="B31" s="19">
        <v>2005</v>
      </c>
      <c r="C31" s="10">
        <v>53419</v>
      </c>
      <c r="D31" s="18">
        <v>0.72699999999999998</v>
      </c>
      <c r="E31" s="10">
        <v>20093</v>
      </c>
      <c r="F31" s="18">
        <v>0.27300000000000002</v>
      </c>
      <c r="G31" s="11">
        <f t="shared" si="3"/>
        <v>73512</v>
      </c>
    </row>
    <row r="32" spans="1:7">
      <c r="A32" s="152"/>
      <c r="B32" s="19">
        <v>2006</v>
      </c>
      <c r="C32" s="12">
        <v>89303</v>
      </c>
      <c r="D32" s="21">
        <v>0.73899999999999999</v>
      </c>
      <c r="E32" s="12">
        <v>31487</v>
      </c>
      <c r="F32" s="18">
        <f>E32/$G32</f>
        <v>0.26067555261197117</v>
      </c>
      <c r="G32" s="22">
        <f t="shared" si="3"/>
        <v>120790</v>
      </c>
    </row>
    <row r="33" spans="1:7">
      <c r="A33" s="152"/>
      <c r="B33" s="19">
        <v>2007</v>
      </c>
      <c r="C33" s="12">
        <v>91645</v>
      </c>
      <c r="D33" s="21">
        <v>0.74099999999999999</v>
      </c>
      <c r="E33" s="12">
        <v>32060</v>
      </c>
      <c r="F33" s="18">
        <f>E33/$G33</f>
        <v>0.25916494887029629</v>
      </c>
      <c r="G33" s="22">
        <f t="shared" si="3"/>
        <v>123705</v>
      </c>
    </row>
    <row r="34" spans="1:7">
      <c r="A34" s="152"/>
      <c r="B34" s="19">
        <v>2008</v>
      </c>
      <c r="C34" s="12">
        <v>61115</v>
      </c>
      <c r="D34" s="21">
        <v>0.73199999999999998</v>
      </c>
      <c r="E34" s="12">
        <v>22408</v>
      </c>
      <c r="F34" s="18">
        <f>E34/$G34</f>
        <v>0.2682853824694994</v>
      </c>
      <c r="G34" s="22">
        <f t="shared" si="3"/>
        <v>83523</v>
      </c>
    </row>
    <row r="35" spans="1:7" s="65" customFormat="1">
      <c r="A35" s="152"/>
      <c r="B35" s="19">
        <v>2009</v>
      </c>
      <c r="C35" s="12">
        <v>42129</v>
      </c>
      <c r="D35" s="21">
        <v>0.74299999999999999</v>
      </c>
      <c r="E35" s="12">
        <v>14603</v>
      </c>
      <c r="F35" s="18">
        <f>E35/$G35</f>
        <v>0.25740322921807796</v>
      </c>
      <c r="G35" s="22">
        <f t="shared" si="3"/>
        <v>56732</v>
      </c>
    </row>
    <row r="36" spans="1:7">
      <c r="A36" s="152"/>
      <c r="B36" s="19">
        <v>2010</v>
      </c>
      <c r="C36" s="12">
        <v>51404</v>
      </c>
      <c r="D36" s="21">
        <v>0.747</v>
      </c>
      <c r="E36" s="12">
        <v>17439</v>
      </c>
      <c r="F36" s="18">
        <f>E36/$G36</f>
        <v>0.25331551501241956</v>
      </c>
      <c r="G36" s="22">
        <f>SUM(C36,E36)</f>
        <v>68843</v>
      </c>
    </row>
    <row r="37" spans="1:7">
      <c r="A37" s="153"/>
      <c r="B37" s="85">
        <v>2011</v>
      </c>
      <c r="C37" s="86">
        <v>72258</v>
      </c>
      <c r="D37" s="87">
        <v>76.3</v>
      </c>
      <c r="E37" s="86">
        <v>22462</v>
      </c>
      <c r="F37" s="87">
        <v>23.7</v>
      </c>
      <c r="G37" s="86">
        <v>94720</v>
      </c>
    </row>
    <row r="38" spans="1:7">
      <c r="A38" s="154"/>
      <c r="B38" s="23" t="s">
        <v>7</v>
      </c>
      <c r="C38" s="24">
        <f>SUM(C5:C37)</f>
        <v>738166</v>
      </c>
      <c r="D38" s="25">
        <f t="shared" si="0"/>
        <v>0.68340034643753522</v>
      </c>
      <c r="E38" s="24">
        <f>SUM(E5:E37)</f>
        <v>341971</v>
      </c>
      <c r="F38" s="25">
        <f t="shared" si="1"/>
        <v>0.31659965356246478</v>
      </c>
      <c r="G38" s="26">
        <f>SUM(C38,E38)</f>
        <v>1080137</v>
      </c>
    </row>
    <row r="39" spans="1:7">
      <c r="A39" s="151" t="s">
        <v>48</v>
      </c>
      <c r="B39" s="27" t="s">
        <v>47</v>
      </c>
      <c r="C39" s="28">
        <v>16884</v>
      </c>
      <c r="D39" s="29">
        <f t="shared" si="0"/>
        <v>0.9820275693596231</v>
      </c>
      <c r="E39" s="28">
        <v>309</v>
      </c>
      <c r="F39" s="29">
        <f t="shared" si="1"/>
        <v>1.7972430640376898E-2</v>
      </c>
      <c r="G39" s="30">
        <f t="shared" si="2"/>
        <v>17193</v>
      </c>
    </row>
    <row r="40" spans="1:7">
      <c r="A40" s="152"/>
      <c r="B40" s="19" t="s">
        <v>12</v>
      </c>
      <c r="C40" s="10">
        <v>1315</v>
      </c>
      <c r="D40" s="18">
        <f t="shared" si="0"/>
        <v>0.75014261266400462</v>
      </c>
      <c r="E40" s="10">
        <v>438</v>
      </c>
      <c r="F40" s="18">
        <f t="shared" si="1"/>
        <v>0.24985738733599544</v>
      </c>
      <c r="G40" s="11">
        <f t="shared" si="2"/>
        <v>1753</v>
      </c>
    </row>
    <row r="41" spans="1:7">
      <c r="A41" s="152"/>
      <c r="B41" s="19" t="s">
        <v>13</v>
      </c>
      <c r="C41" s="10">
        <v>1300</v>
      </c>
      <c r="D41" s="18">
        <f t="shared" si="0"/>
        <v>0.76877587226493205</v>
      </c>
      <c r="E41" s="10">
        <v>391</v>
      </c>
      <c r="F41" s="18">
        <f t="shared" si="1"/>
        <v>0.23122412773506801</v>
      </c>
      <c r="G41" s="11">
        <f t="shared" si="2"/>
        <v>1691</v>
      </c>
    </row>
    <row r="42" spans="1:7">
      <c r="A42" s="152"/>
      <c r="B42" s="19" t="s">
        <v>14</v>
      </c>
      <c r="C42" s="10">
        <v>1961</v>
      </c>
      <c r="D42" s="18">
        <f t="shared" si="0"/>
        <v>0.78003182179793162</v>
      </c>
      <c r="E42" s="10">
        <v>553</v>
      </c>
      <c r="F42" s="18">
        <f t="shared" si="1"/>
        <v>0.2199681782020684</v>
      </c>
      <c r="G42" s="11">
        <f t="shared" si="2"/>
        <v>2514</v>
      </c>
    </row>
    <row r="43" spans="1:7">
      <c r="A43" s="152"/>
      <c r="B43" s="20" t="s">
        <v>15</v>
      </c>
      <c r="C43" s="10">
        <v>1225</v>
      </c>
      <c r="D43" s="18">
        <f t="shared" si="0"/>
        <v>0.58922558922558921</v>
      </c>
      <c r="E43" s="10">
        <v>854</v>
      </c>
      <c r="F43" s="18">
        <f t="shared" si="1"/>
        <v>0.41077441077441079</v>
      </c>
      <c r="G43" s="11">
        <f t="shared" si="2"/>
        <v>2079</v>
      </c>
    </row>
    <row r="44" spans="1:7">
      <c r="A44" s="152"/>
      <c r="B44" s="19" t="s">
        <v>16</v>
      </c>
      <c r="C44" s="10">
        <v>1817</v>
      </c>
      <c r="D44" s="18">
        <f t="shared" si="0"/>
        <v>0.76991525423728813</v>
      </c>
      <c r="E44" s="10">
        <v>543</v>
      </c>
      <c r="F44" s="18">
        <f t="shared" si="1"/>
        <v>0.23008474576271187</v>
      </c>
      <c r="G44" s="11">
        <f t="shared" si="2"/>
        <v>2360</v>
      </c>
    </row>
    <row r="45" spans="1:7">
      <c r="A45" s="152"/>
      <c r="B45" s="20" t="s">
        <v>17</v>
      </c>
      <c r="C45" s="10">
        <v>1873</v>
      </c>
      <c r="D45" s="18">
        <f t="shared" si="0"/>
        <v>0.80489901160292221</v>
      </c>
      <c r="E45" s="10">
        <v>454</v>
      </c>
      <c r="F45" s="18">
        <f t="shared" si="1"/>
        <v>0.19510098839707779</v>
      </c>
      <c r="G45" s="11">
        <f t="shared" si="2"/>
        <v>2327</v>
      </c>
    </row>
    <row r="46" spans="1:7">
      <c r="A46" s="152"/>
      <c r="B46" s="19" t="s">
        <v>18</v>
      </c>
      <c r="C46" s="10">
        <v>2318</v>
      </c>
      <c r="D46" s="18">
        <f t="shared" si="0"/>
        <v>0.84046410442349528</v>
      </c>
      <c r="E46" s="10">
        <v>440</v>
      </c>
      <c r="F46" s="18">
        <f t="shared" si="1"/>
        <v>0.15953589557650472</v>
      </c>
      <c r="G46" s="11">
        <f t="shared" si="2"/>
        <v>2758</v>
      </c>
    </row>
    <row r="47" spans="1:7">
      <c r="A47" s="152"/>
      <c r="B47" s="20" t="s">
        <v>19</v>
      </c>
      <c r="C47" s="10">
        <v>2985</v>
      </c>
      <c r="D47" s="18">
        <f t="shared" si="0"/>
        <v>0.87306229891781217</v>
      </c>
      <c r="E47" s="10">
        <v>434</v>
      </c>
      <c r="F47" s="18">
        <f t="shared" si="1"/>
        <v>0.12693770108218777</v>
      </c>
      <c r="G47" s="11">
        <f t="shared" si="2"/>
        <v>3419</v>
      </c>
    </row>
    <row r="48" spans="1:7">
      <c r="A48" s="152"/>
      <c r="B48" s="19" t="s">
        <v>20</v>
      </c>
      <c r="C48" s="10">
        <v>2719</v>
      </c>
      <c r="D48" s="18">
        <f t="shared" si="0"/>
        <v>0.87483912483912485</v>
      </c>
      <c r="E48" s="10">
        <v>389</v>
      </c>
      <c r="F48" s="18">
        <f t="shared" si="1"/>
        <v>0.12516087516087515</v>
      </c>
      <c r="G48" s="11">
        <f t="shared" si="2"/>
        <v>3108</v>
      </c>
    </row>
    <row r="49" spans="1:7">
      <c r="A49" s="152"/>
      <c r="B49" s="20" t="s">
        <v>21</v>
      </c>
      <c r="C49" s="10">
        <v>4813</v>
      </c>
      <c r="D49" s="18">
        <f t="shared" si="0"/>
        <v>0.90623234795707019</v>
      </c>
      <c r="E49" s="10">
        <v>498</v>
      </c>
      <c r="F49" s="18">
        <f t="shared" si="1"/>
        <v>9.3767652042929764E-2</v>
      </c>
      <c r="G49" s="11">
        <f t="shared" si="2"/>
        <v>5311</v>
      </c>
    </row>
    <row r="50" spans="1:7">
      <c r="A50" s="152"/>
      <c r="B50" s="19" t="s">
        <v>22</v>
      </c>
      <c r="C50" s="10">
        <v>7896</v>
      </c>
      <c r="D50" s="18">
        <f t="shared" si="0"/>
        <v>0.89260682794483381</v>
      </c>
      <c r="E50" s="10">
        <v>950</v>
      </c>
      <c r="F50" s="18">
        <f t="shared" si="1"/>
        <v>0.10739317205516617</v>
      </c>
      <c r="G50" s="11">
        <f t="shared" si="2"/>
        <v>8846</v>
      </c>
    </row>
    <row r="51" spans="1:7">
      <c r="A51" s="152"/>
      <c r="B51" s="20" t="s">
        <v>23</v>
      </c>
      <c r="C51" s="10">
        <v>7459</v>
      </c>
      <c r="D51" s="18">
        <f t="shared" si="0"/>
        <v>0.89115890083632021</v>
      </c>
      <c r="E51" s="10">
        <v>911</v>
      </c>
      <c r="F51" s="18">
        <f t="shared" si="1"/>
        <v>0.1088410991636798</v>
      </c>
      <c r="G51" s="11">
        <f t="shared" si="2"/>
        <v>8370</v>
      </c>
    </row>
    <row r="52" spans="1:7">
      <c r="A52" s="152"/>
      <c r="B52" s="19" t="s">
        <v>24</v>
      </c>
      <c r="C52" s="10">
        <v>7092</v>
      </c>
      <c r="D52" s="18">
        <f t="shared" si="0"/>
        <v>0.90114358322744603</v>
      </c>
      <c r="E52" s="10">
        <v>778</v>
      </c>
      <c r="F52" s="18">
        <f t="shared" si="1"/>
        <v>9.8856416772554009E-2</v>
      </c>
      <c r="G52" s="11">
        <f t="shared" si="2"/>
        <v>7870</v>
      </c>
    </row>
    <row r="53" spans="1:7">
      <c r="A53" s="152"/>
      <c r="B53" s="20" t="s">
        <v>25</v>
      </c>
      <c r="C53" s="10">
        <v>6814</v>
      </c>
      <c r="D53" s="18">
        <f t="shared" si="0"/>
        <v>0.89752370916754476</v>
      </c>
      <c r="E53" s="10">
        <v>778</v>
      </c>
      <c r="F53" s="18">
        <f t="shared" si="1"/>
        <v>0.10247629083245521</v>
      </c>
      <c r="G53" s="11">
        <f t="shared" si="2"/>
        <v>7592</v>
      </c>
    </row>
    <row r="54" spans="1:7">
      <c r="A54" s="152"/>
      <c r="B54" s="19" t="s">
        <v>26</v>
      </c>
      <c r="C54" s="10">
        <v>7279</v>
      </c>
      <c r="D54" s="18">
        <f t="shared" si="0"/>
        <v>0.93117564282973009</v>
      </c>
      <c r="E54" s="10">
        <v>538</v>
      </c>
      <c r="F54" s="18">
        <f t="shared" si="1"/>
        <v>6.8824357170269926E-2</v>
      </c>
      <c r="G54" s="11">
        <f t="shared" si="2"/>
        <v>7817</v>
      </c>
    </row>
    <row r="55" spans="1:7">
      <c r="A55" s="152"/>
      <c r="B55" s="20" t="s">
        <v>27</v>
      </c>
      <c r="C55" s="10">
        <v>7713</v>
      </c>
      <c r="D55" s="18">
        <f t="shared" si="0"/>
        <v>0.94649650263836049</v>
      </c>
      <c r="E55" s="10">
        <v>436</v>
      </c>
      <c r="F55" s="18">
        <f t="shared" si="1"/>
        <v>5.3503497361639465E-2</v>
      </c>
      <c r="G55" s="11">
        <f t="shared" si="2"/>
        <v>8149</v>
      </c>
    </row>
    <row r="56" spans="1:7">
      <c r="A56" s="152"/>
      <c r="B56" s="19" t="s">
        <v>28</v>
      </c>
      <c r="C56" s="10">
        <v>8749</v>
      </c>
      <c r="D56" s="18">
        <f t="shared" si="0"/>
        <v>0.95190947666195191</v>
      </c>
      <c r="E56" s="10">
        <v>442</v>
      </c>
      <c r="F56" s="18">
        <f t="shared" si="1"/>
        <v>4.8090523338048093E-2</v>
      </c>
      <c r="G56" s="11">
        <f t="shared" si="2"/>
        <v>9191</v>
      </c>
    </row>
    <row r="57" spans="1:7">
      <c r="A57" s="152"/>
      <c r="B57" s="20" t="s">
        <v>29</v>
      </c>
      <c r="C57" s="10">
        <v>13255</v>
      </c>
      <c r="D57" s="18">
        <f t="shared" si="0"/>
        <v>0.9666010355137461</v>
      </c>
      <c r="E57" s="10">
        <v>458</v>
      </c>
      <c r="F57" s="18">
        <f t="shared" si="1"/>
        <v>3.3398964486253922E-2</v>
      </c>
      <c r="G57" s="11">
        <f t="shared" si="2"/>
        <v>13713</v>
      </c>
    </row>
    <row r="58" spans="1:7">
      <c r="A58" s="152"/>
      <c r="B58" s="19" t="s">
        <v>30</v>
      </c>
      <c r="C58" s="10">
        <v>25164</v>
      </c>
      <c r="D58" s="18">
        <f t="shared" si="0"/>
        <v>0.9784967142357196</v>
      </c>
      <c r="E58" s="10">
        <v>553</v>
      </c>
      <c r="F58" s="18">
        <f t="shared" si="1"/>
        <v>2.1503285764280438E-2</v>
      </c>
      <c r="G58" s="11">
        <f t="shared" si="2"/>
        <v>25717</v>
      </c>
    </row>
    <row r="59" spans="1:7">
      <c r="A59" s="152"/>
      <c r="B59" s="20" t="s">
        <v>31</v>
      </c>
      <c r="C59" s="10">
        <v>32494</v>
      </c>
      <c r="D59" s="18">
        <f t="shared" si="0"/>
        <v>0.98862115127175365</v>
      </c>
      <c r="E59" s="10">
        <v>374</v>
      </c>
      <c r="F59" s="18">
        <f t="shared" si="1"/>
        <v>1.1378848728246318E-2</v>
      </c>
      <c r="G59" s="11">
        <f t="shared" si="2"/>
        <v>32868</v>
      </c>
    </row>
    <row r="60" spans="1:7">
      <c r="A60" s="152"/>
      <c r="B60" s="19" t="s">
        <v>32</v>
      </c>
      <c r="C60" s="10">
        <v>41350</v>
      </c>
      <c r="D60" s="18">
        <f t="shared" si="0"/>
        <v>0.99053778895676126</v>
      </c>
      <c r="E60" s="10">
        <v>395</v>
      </c>
      <c r="F60" s="18">
        <f t="shared" si="1"/>
        <v>9.4622110432387111E-3</v>
      </c>
      <c r="G60" s="11">
        <f t="shared" si="2"/>
        <v>41745</v>
      </c>
    </row>
    <row r="61" spans="1:7">
      <c r="A61" s="152"/>
      <c r="B61" s="20" t="s">
        <v>33</v>
      </c>
      <c r="C61" s="10">
        <v>43372</v>
      </c>
      <c r="D61" s="18">
        <f t="shared" si="0"/>
        <v>0.98927968614570505</v>
      </c>
      <c r="E61" s="10">
        <v>470</v>
      </c>
      <c r="F61" s="18">
        <f t="shared" si="1"/>
        <v>1.0720313854294969E-2</v>
      </c>
      <c r="G61" s="11">
        <f t="shared" si="2"/>
        <v>43842</v>
      </c>
    </row>
    <row r="62" spans="1:7">
      <c r="A62" s="152"/>
      <c r="B62" s="19" t="s">
        <v>34</v>
      </c>
      <c r="C62" s="10">
        <v>39417</v>
      </c>
      <c r="D62" s="18">
        <f t="shared" si="0"/>
        <v>0.98648547188227342</v>
      </c>
      <c r="E62" s="10">
        <v>540</v>
      </c>
      <c r="F62" s="18">
        <f t="shared" si="1"/>
        <v>1.3514528117726556E-2</v>
      </c>
      <c r="G62" s="11">
        <f t="shared" si="2"/>
        <v>39957</v>
      </c>
    </row>
    <row r="63" spans="1:7">
      <c r="A63" s="152"/>
      <c r="B63" s="20" t="s">
        <v>35</v>
      </c>
      <c r="C63" s="10">
        <v>36597</v>
      </c>
      <c r="D63" s="18">
        <f t="shared" si="0"/>
        <v>0.98188989053444942</v>
      </c>
      <c r="E63" s="10">
        <v>675</v>
      </c>
      <c r="F63" s="18">
        <f t="shared" si="1"/>
        <v>1.8110109465550549E-2</v>
      </c>
      <c r="G63" s="11">
        <f t="shared" si="2"/>
        <v>37272</v>
      </c>
    </row>
    <row r="64" spans="1:7">
      <c r="A64" s="152"/>
      <c r="B64" s="19" t="s">
        <v>36</v>
      </c>
      <c r="C64" s="10">
        <v>33629</v>
      </c>
      <c r="D64" s="18">
        <f t="shared" si="0"/>
        <v>0.98382189456439062</v>
      </c>
      <c r="E64" s="10">
        <v>553</v>
      </c>
      <c r="F64" s="18">
        <f t="shared" si="1"/>
        <v>1.6178105435609384E-2</v>
      </c>
      <c r="G64" s="11">
        <f>SUM(C64,E64)</f>
        <v>34182</v>
      </c>
    </row>
    <row r="65" spans="1:7">
      <c r="A65" s="152"/>
      <c r="B65" s="19" t="s">
        <v>49</v>
      </c>
      <c r="C65" s="10">
        <v>32104</v>
      </c>
      <c r="D65" s="18">
        <f t="shared" si="0"/>
        <v>0.98129355666951945</v>
      </c>
      <c r="E65" s="10">
        <v>612</v>
      </c>
      <c r="F65" s="18">
        <f t="shared" si="1"/>
        <v>1.87064433304805E-2</v>
      </c>
      <c r="G65" s="11">
        <f t="shared" si="2"/>
        <v>32716</v>
      </c>
    </row>
    <row r="66" spans="1:7">
      <c r="A66" s="152"/>
      <c r="B66" s="19" t="s">
        <v>50</v>
      </c>
      <c r="C66" s="13">
        <v>29031</v>
      </c>
      <c r="D66" s="18">
        <f t="shared" si="0"/>
        <v>0.97629136400322836</v>
      </c>
      <c r="E66" s="13">
        <v>705</v>
      </c>
      <c r="F66" s="18">
        <f t="shared" si="1"/>
        <v>2.3708635996771591E-2</v>
      </c>
      <c r="G66" s="11">
        <f t="shared" si="2"/>
        <v>29736</v>
      </c>
    </row>
    <row r="67" spans="1:7">
      <c r="A67" s="152"/>
      <c r="B67" s="19">
        <v>2007</v>
      </c>
      <c r="C67" s="13">
        <v>2739</v>
      </c>
      <c r="D67" s="18">
        <f t="shared" si="0"/>
        <v>0.9799642218246869</v>
      </c>
      <c r="E67" s="13">
        <v>56</v>
      </c>
      <c r="F67" s="18">
        <f t="shared" si="1"/>
        <v>2.003577817531306E-2</v>
      </c>
      <c r="G67" s="11">
        <f t="shared" si="2"/>
        <v>2795</v>
      </c>
    </row>
    <row r="68" spans="1:7">
      <c r="A68" s="152"/>
      <c r="B68" s="19">
        <v>2008</v>
      </c>
      <c r="C68" s="13">
        <v>4875</v>
      </c>
      <c r="D68" s="18">
        <f>C68/$G68</f>
        <v>0.97989949748743721</v>
      </c>
      <c r="E68" s="13">
        <v>100</v>
      </c>
      <c r="F68" s="18">
        <f>E68/$G68</f>
        <v>2.0100502512562814E-2</v>
      </c>
      <c r="G68" s="11">
        <f>SUM(C68,E68)</f>
        <v>4975</v>
      </c>
    </row>
    <row r="69" spans="1:7" s="65" customFormat="1">
      <c r="A69" s="152"/>
      <c r="B69" s="19">
        <v>2009</v>
      </c>
      <c r="C69" s="13">
        <v>3880</v>
      </c>
      <c r="D69" s="18">
        <f t="shared" si="0"/>
        <v>0.98252722208153964</v>
      </c>
      <c r="E69" s="13">
        <v>69</v>
      </c>
      <c r="F69" s="18">
        <f t="shared" si="1"/>
        <v>1.7472777918460369E-2</v>
      </c>
      <c r="G69" s="11">
        <f t="shared" si="2"/>
        <v>3949</v>
      </c>
    </row>
    <row r="70" spans="1:7">
      <c r="A70" s="152"/>
      <c r="B70" s="19">
        <v>2010</v>
      </c>
      <c r="C70" s="13">
        <v>4199</v>
      </c>
      <c r="D70" s="18">
        <f>C70/$G70</f>
        <v>0.97628458498023718</v>
      </c>
      <c r="E70" s="13">
        <v>102</v>
      </c>
      <c r="F70" s="18">
        <f>E70/$G70</f>
        <v>2.3715415019762844E-2</v>
      </c>
      <c r="G70" s="11">
        <f>SUM(C70,E70)</f>
        <v>4301</v>
      </c>
    </row>
    <row r="71" spans="1:7">
      <c r="A71" s="152"/>
      <c r="B71" s="85">
        <v>2011</v>
      </c>
      <c r="C71" s="86">
        <v>5705</v>
      </c>
      <c r="D71" s="87">
        <v>97.5</v>
      </c>
      <c r="E71" s="86">
        <v>148</v>
      </c>
      <c r="F71" s="87">
        <v>2.5</v>
      </c>
      <c r="G71" s="86">
        <v>5853</v>
      </c>
    </row>
    <row r="72" spans="1:7">
      <c r="A72" s="154"/>
      <c r="B72" s="23" t="s">
        <v>43</v>
      </c>
      <c r="C72" s="24">
        <f>SUM(C39:C71)</f>
        <v>440023</v>
      </c>
      <c r="D72" s="25">
        <f t="shared" si="0"/>
        <v>0.96502832429397611</v>
      </c>
      <c r="E72" s="24">
        <f>SUM(E39:E71)</f>
        <v>15946</v>
      </c>
      <c r="F72" s="25">
        <f t="shared" si="1"/>
        <v>3.4971675706023872E-2</v>
      </c>
      <c r="G72" s="26">
        <f>SUM(C72,E72)</f>
        <v>455969</v>
      </c>
    </row>
    <row r="73" spans="1:7">
      <c r="A73" s="151" t="s">
        <v>51</v>
      </c>
      <c r="B73" s="27" t="s">
        <v>47</v>
      </c>
      <c r="C73" s="28">
        <v>29984</v>
      </c>
      <c r="D73" s="29">
        <f t="shared" si="0"/>
        <v>0.98340439488356834</v>
      </c>
      <c r="E73" s="28">
        <v>506</v>
      </c>
      <c r="F73" s="29">
        <f t="shared" si="1"/>
        <v>1.6595605116431617E-2</v>
      </c>
      <c r="G73" s="30">
        <f>SUM(C73,E73)</f>
        <v>30490</v>
      </c>
    </row>
    <row r="74" spans="1:7">
      <c r="A74" s="152"/>
      <c r="B74" s="19" t="s">
        <v>12</v>
      </c>
      <c r="C74" s="10">
        <v>3917</v>
      </c>
      <c r="D74" s="18">
        <f t="shared" si="0"/>
        <v>0.96217145664455905</v>
      </c>
      <c r="E74" s="10">
        <v>154</v>
      </c>
      <c r="F74" s="18">
        <f t="shared" si="1"/>
        <v>3.7828543355440926E-2</v>
      </c>
      <c r="G74" s="11">
        <f>SUM(C74,E74)</f>
        <v>4071</v>
      </c>
    </row>
    <row r="75" spans="1:7">
      <c r="A75" s="152"/>
      <c r="B75" s="19" t="s">
        <v>13</v>
      </c>
      <c r="C75" s="10">
        <v>3542</v>
      </c>
      <c r="D75" s="18">
        <f t="shared" si="0"/>
        <v>0.94934333958724204</v>
      </c>
      <c r="E75" s="10">
        <v>189</v>
      </c>
      <c r="F75" s="18">
        <f t="shared" si="1"/>
        <v>5.0656660412757973E-2</v>
      </c>
      <c r="G75" s="11">
        <f t="shared" si="2"/>
        <v>3731</v>
      </c>
    </row>
    <row r="76" spans="1:7">
      <c r="A76" s="152"/>
      <c r="B76" s="19" t="s">
        <v>14</v>
      </c>
      <c r="C76" s="10">
        <v>4343</v>
      </c>
      <c r="D76" s="18">
        <f t="shared" si="0"/>
        <v>0.91412334245422011</v>
      </c>
      <c r="E76" s="10">
        <v>408</v>
      </c>
      <c r="F76" s="18">
        <f t="shared" si="1"/>
        <v>8.5876657545779833E-2</v>
      </c>
      <c r="G76" s="11">
        <f t="shared" si="2"/>
        <v>4751</v>
      </c>
    </row>
    <row r="77" spans="1:7">
      <c r="A77" s="152"/>
      <c r="B77" s="20" t="s">
        <v>15</v>
      </c>
      <c r="C77" s="10">
        <v>5760</v>
      </c>
      <c r="D77" s="18">
        <f t="shared" si="0"/>
        <v>0.90466467724202926</v>
      </c>
      <c r="E77" s="10">
        <v>607</v>
      </c>
      <c r="F77" s="18">
        <f t="shared" si="1"/>
        <v>9.5335322757970783E-2</v>
      </c>
      <c r="G77" s="11">
        <f t="shared" si="2"/>
        <v>6367</v>
      </c>
    </row>
    <row r="78" spans="1:7">
      <c r="A78" s="152"/>
      <c r="B78" s="19" t="s">
        <v>16</v>
      </c>
      <c r="C78" s="10">
        <v>6429</v>
      </c>
      <c r="D78" s="18">
        <f t="shared" si="0"/>
        <v>0.90434660289773527</v>
      </c>
      <c r="E78" s="10">
        <v>680</v>
      </c>
      <c r="F78" s="18">
        <f t="shared" si="1"/>
        <v>9.5653397102264739E-2</v>
      </c>
      <c r="G78" s="11">
        <f t="shared" si="2"/>
        <v>7109</v>
      </c>
    </row>
    <row r="79" spans="1:7">
      <c r="A79" s="152"/>
      <c r="B79" s="20" t="s">
        <v>17</v>
      </c>
      <c r="C79" s="10">
        <v>7597</v>
      </c>
      <c r="D79" s="18">
        <f t="shared" si="0"/>
        <v>0.92084848484848481</v>
      </c>
      <c r="E79" s="10">
        <v>653</v>
      </c>
      <c r="F79" s="18">
        <f t="shared" si="1"/>
        <v>7.9151515151515153E-2</v>
      </c>
      <c r="G79" s="11">
        <f t="shared" si="2"/>
        <v>8250</v>
      </c>
    </row>
    <row r="80" spans="1:7">
      <c r="A80" s="152"/>
      <c r="B80" s="19" t="s">
        <v>18</v>
      </c>
      <c r="C80" s="10">
        <v>8192</v>
      </c>
      <c r="D80" s="18">
        <f t="shared" si="0"/>
        <v>0.94595842956120091</v>
      </c>
      <c r="E80" s="10">
        <v>468</v>
      </c>
      <c r="F80" s="18">
        <f t="shared" si="1"/>
        <v>5.4041570438799078E-2</v>
      </c>
      <c r="G80" s="11">
        <f t="shared" si="2"/>
        <v>8660</v>
      </c>
    </row>
    <row r="81" spans="1:7">
      <c r="A81" s="152"/>
      <c r="B81" s="20" t="s">
        <v>19</v>
      </c>
      <c r="C81" s="10">
        <v>10726</v>
      </c>
      <c r="D81" s="18">
        <f t="shared" ref="D81:D140" si="4">C81/$G81</f>
        <v>0.92849722991689754</v>
      </c>
      <c r="E81" s="10">
        <v>826</v>
      </c>
      <c r="F81" s="18">
        <f t="shared" ref="F81:F140" si="5">E81/$G81</f>
        <v>7.150277008310249E-2</v>
      </c>
      <c r="G81" s="11">
        <f t="shared" ref="G81:G140" si="6">SUM(C81,E81)</f>
        <v>11552</v>
      </c>
    </row>
    <row r="82" spans="1:7">
      <c r="A82" s="152"/>
      <c r="B82" s="19" t="s">
        <v>20</v>
      </c>
      <c r="C82" s="10">
        <v>9601</v>
      </c>
      <c r="D82" s="18">
        <f t="shared" si="4"/>
        <v>0.91420681774900014</v>
      </c>
      <c r="E82" s="10">
        <v>901</v>
      </c>
      <c r="F82" s="18">
        <f t="shared" si="5"/>
        <v>8.5793182250999814E-2</v>
      </c>
      <c r="G82" s="11">
        <f t="shared" si="6"/>
        <v>10502</v>
      </c>
    </row>
    <row r="83" spans="1:7">
      <c r="A83" s="152"/>
      <c r="B83" s="20" t="s">
        <v>21</v>
      </c>
      <c r="C83" s="10">
        <v>11243</v>
      </c>
      <c r="D83" s="18">
        <f t="shared" si="4"/>
        <v>0.89507204840378951</v>
      </c>
      <c r="E83" s="10">
        <v>1318</v>
      </c>
      <c r="F83" s="18">
        <f t="shared" si="5"/>
        <v>0.10492795159621049</v>
      </c>
      <c r="G83" s="11">
        <f t="shared" si="6"/>
        <v>12561</v>
      </c>
    </row>
    <row r="84" spans="1:7">
      <c r="A84" s="152"/>
      <c r="B84" s="19" t="s">
        <v>22</v>
      </c>
      <c r="C84" s="10">
        <v>12368</v>
      </c>
      <c r="D84" s="18">
        <f t="shared" si="4"/>
        <v>0.88805916564945786</v>
      </c>
      <c r="E84" s="10">
        <v>1559</v>
      </c>
      <c r="F84" s="18">
        <f t="shared" si="5"/>
        <v>0.11194083435054211</v>
      </c>
      <c r="G84" s="11">
        <f t="shared" si="6"/>
        <v>13927</v>
      </c>
    </row>
    <row r="85" spans="1:7">
      <c r="A85" s="152"/>
      <c r="B85" s="20" t="s">
        <v>23</v>
      </c>
      <c r="C85" s="10">
        <v>12319</v>
      </c>
      <c r="D85" s="18">
        <f t="shared" si="4"/>
        <v>0.89769000947314725</v>
      </c>
      <c r="E85" s="10">
        <v>1404</v>
      </c>
      <c r="F85" s="18">
        <f t="shared" si="5"/>
        <v>0.10230999052685273</v>
      </c>
      <c r="G85" s="11">
        <f t="shared" si="6"/>
        <v>13723</v>
      </c>
    </row>
    <row r="86" spans="1:7">
      <c r="A86" s="152"/>
      <c r="B86" s="19" t="s">
        <v>24</v>
      </c>
      <c r="C86" s="10">
        <v>12476</v>
      </c>
      <c r="D86" s="18">
        <f t="shared" si="4"/>
        <v>0.914998166483315</v>
      </c>
      <c r="E86" s="10">
        <v>1159</v>
      </c>
      <c r="F86" s="18">
        <f t="shared" si="5"/>
        <v>8.5001833516684999E-2</v>
      </c>
      <c r="G86" s="11">
        <f t="shared" si="6"/>
        <v>13635</v>
      </c>
    </row>
    <row r="87" spans="1:7">
      <c r="A87" s="152"/>
      <c r="B87" s="20" t="s">
        <v>25</v>
      </c>
      <c r="C87" s="10">
        <v>12079</v>
      </c>
      <c r="D87" s="18">
        <f t="shared" si="4"/>
        <v>0.91974415594304426</v>
      </c>
      <c r="E87" s="10">
        <v>1054</v>
      </c>
      <c r="F87" s="18">
        <f t="shared" si="5"/>
        <v>8.0255844056955766E-2</v>
      </c>
      <c r="G87" s="11">
        <f t="shared" si="6"/>
        <v>13133</v>
      </c>
    </row>
    <row r="88" spans="1:7">
      <c r="A88" s="152"/>
      <c r="B88" s="19" t="s">
        <v>26</v>
      </c>
      <c r="C88" s="10">
        <v>12808</v>
      </c>
      <c r="D88" s="18">
        <f t="shared" si="4"/>
        <v>0.93523183643665575</v>
      </c>
      <c r="E88" s="10">
        <v>887</v>
      </c>
      <c r="F88" s="18">
        <f t="shared" si="5"/>
        <v>6.4768163563344291E-2</v>
      </c>
      <c r="G88" s="11">
        <f t="shared" si="6"/>
        <v>13695</v>
      </c>
    </row>
    <row r="89" spans="1:7">
      <c r="A89" s="152"/>
      <c r="B89" s="20" t="s">
        <v>27</v>
      </c>
      <c r="C89" s="10">
        <v>15867</v>
      </c>
      <c r="D89" s="18">
        <f t="shared" si="4"/>
        <v>0.93412221829742137</v>
      </c>
      <c r="E89" s="10">
        <v>1119</v>
      </c>
      <c r="F89" s="18">
        <f t="shared" si="5"/>
        <v>6.5877781702578589E-2</v>
      </c>
      <c r="G89" s="11">
        <f t="shared" si="6"/>
        <v>16986</v>
      </c>
    </row>
    <row r="90" spans="1:7">
      <c r="A90" s="152"/>
      <c r="B90" s="19" t="s">
        <v>28</v>
      </c>
      <c r="C90" s="10">
        <v>18683</v>
      </c>
      <c r="D90" s="18">
        <f t="shared" si="4"/>
        <v>0.92526743264659272</v>
      </c>
      <c r="E90" s="10">
        <v>1509</v>
      </c>
      <c r="F90" s="18">
        <f t="shared" si="5"/>
        <v>7.4732567353407289E-2</v>
      </c>
      <c r="G90" s="11">
        <f t="shared" si="6"/>
        <v>20192</v>
      </c>
    </row>
    <row r="91" spans="1:7">
      <c r="A91" s="152"/>
      <c r="B91" s="20" t="s">
        <v>29</v>
      </c>
      <c r="C91" s="10">
        <v>22865</v>
      </c>
      <c r="D91" s="18">
        <f t="shared" si="4"/>
        <v>0.92822636300897166</v>
      </c>
      <c r="E91" s="10">
        <v>1768</v>
      </c>
      <c r="F91" s="18">
        <f t="shared" si="5"/>
        <v>7.1773636991028289E-2</v>
      </c>
      <c r="G91" s="11">
        <f t="shared" si="6"/>
        <v>24633</v>
      </c>
    </row>
    <row r="92" spans="1:7">
      <c r="A92" s="152"/>
      <c r="B92" s="19" t="s">
        <v>30</v>
      </c>
      <c r="C92" s="10">
        <v>22700</v>
      </c>
      <c r="D92" s="18">
        <f t="shared" si="4"/>
        <v>0.91051301592395006</v>
      </c>
      <c r="E92" s="10">
        <v>2231</v>
      </c>
      <c r="F92" s="18">
        <f t="shared" si="5"/>
        <v>8.9486984076049894E-2</v>
      </c>
      <c r="G92" s="11">
        <f t="shared" si="6"/>
        <v>24931</v>
      </c>
    </row>
    <row r="93" spans="1:7">
      <c r="A93" s="152"/>
      <c r="B93" s="20" t="s">
        <v>31</v>
      </c>
      <c r="C93" s="10">
        <v>18167</v>
      </c>
      <c r="D93" s="18">
        <f t="shared" si="4"/>
        <v>0.9251884294153595</v>
      </c>
      <c r="E93" s="10">
        <v>1469</v>
      </c>
      <c r="F93" s="18">
        <f t="shared" si="5"/>
        <v>7.4811570584640455E-2</v>
      </c>
      <c r="G93" s="11">
        <f t="shared" si="6"/>
        <v>19636</v>
      </c>
    </row>
    <row r="94" spans="1:7">
      <c r="A94" s="152"/>
      <c r="B94" s="19" t="s">
        <v>32</v>
      </c>
      <c r="C94" s="10">
        <v>17728</v>
      </c>
      <c r="D94" s="18">
        <f t="shared" si="4"/>
        <v>0.94072698328469095</v>
      </c>
      <c r="E94" s="10">
        <v>1117</v>
      </c>
      <c r="F94" s="18">
        <f t="shared" si="5"/>
        <v>5.9273016715309101E-2</v>
      </c>
      <c r="G94" s="11">
        <f t="shared" si="6"/>
        <v>18845</v>
      </c>
    </row>
    <row r="95" spans="1:7">
      <c r="A95" s="152"/>
      <c r="B95" s="20" t="s">
        <v>33</v>
      </c>
      <c r="C95" s="10">
        <v>17373</v>
      </c>
      <c r="D95" s="18">
        <f t="shared" si="4"/>
        <v>0.93152815013404822</v>
      </c>
      <c r="E95" s="10">
        <v>1277</v>
      </c>
      <c r="F95" s="18">
        <f t="shared" si="5"/>
        <v>6.8471849865951742E-2</v>
      </c>
      <c r="G95" s="11">
        <f t="shared" si="6"/>
        <v>18650</v>
      </c>
    </row>
    <row r="96" spans="1:7">
      <c r="A96" s="152"/>
      <c r="B96" s="19" t="s">
        <v>34</v>
      </c>
      <c r="C96" s="10">
        <v>25318</v>
      </c>
      <c r="D96" s="18">
        <f t="shared" si="4"/>
        <v>0.92961263080594825</v>
      </c>
      <c r="E96" s="10">
        <v>1917</v>
      </c>
      <c r="F96" s="18">
        <f t="shared" si="5"/>
        <v>7.0387369194051766E-2</v>
      </c>
      <c r="G96" s="11">
        <f t="shared" si="6"/>
        <v>27235</v>
      </c>
    </row>
    <row r="97" spans="1:7">
      <c r="A97" s="152"/>
      <c r="B97" s="20" t="s">
        <v>35</v>
      </c>
      <c r="C97" s="10">
        <v>25680</v>
      </c>
      <c r="D97" s="18">
        <f t="shared" si="4"/>
        <v>0.90486257928118397</v>
      </c>
      <c r="E97" s="10">
        <v>2700</v>
      </c>
      <c r="F97" s="18">
        <f t="shared" si="5"/>
        <v>9.5137420718816063E-2</v>
      </c>
      <c r="G97" s="11">
        <f t="shared" si="6"/>
        <v>28380</v>
      </c>
    </row>
    <row r="98" spans="1:7">
      <c r="A98" s="152"/>
      <c r="B98" s="19" t="s">
        <v>36</v>
      </c>
      <c r="C98" s="10">
        <v>28311</v>
      </c>
      <c r="D98" s="18">
        <f t="shared" si="4"/>
        <v>0.91263982463492477</v>
      </c>
      <c r="E98" s="10">
        <v>2710</v>
      </c>
      <c r="F98" s="18">
        <f t="shared" si="5"/>
        <v>8.7360175365075274E-2</v>
      </c>
      <c r="G98" s="11">
        <f>SUM(C98,E98)</f>
        <v>31021</v>
      </c>
    </row>
    <row r="99" spans="1:7">
      <c r="A99" s="152"/>
      <c r="B99" s="19" t="s">
        <v>49</v>
      </c>
      <c r="C99" s="10">
        <v>31040</v>
      </c>
      <c r="D99" s="18">
        <f t="shared" si="4"/>
        <v>0.91312917365339918</v>
      </c>
      <c r="E99" s="10">
        <v>2953</v>
      </c>
      <c r="F99" s="18">
        <f t="shared" si="5"/>
        <v>8.6870826346600774E-2</v>
      </c>
      <c r="G99" s="11">
        <f t="shared" si="6"/>
        <v>33993</v>
      </c>
    </row>
    <row r="100" spans="1:7">
      <c r="A100" s="152"/>
      <c r="B100" s="19" t="s">
        <v>50</v>
      </c>
      <c r="C100" s="13">
        <v>31503</v>
      </c>
      <c r="D100" s="18">
        <f t="shared" si="4"/>
        <v>0.92097877565339414</v>
      </c>
      <c r="E100" s="13">
        <v>2703</v>
      </c>
      <c r="F100" s="18">
        <f t="shared" si="5"/>
        <v>7.9021224346605856E-2</v>
      </c>
      <c r="G100" s="11">
        <f t="shared" si="6"/>
        <v>34206</v>
      </c>
    </row>
    <row r="101" spans="1:7">
      <c r="A101" s="152"/>
      <c r="B101" s="19">
        <v>2007</v>
      </c>
      <c r="C101" s="13">
        <v>37631</v>
      </c>
      <c r="D101" s="18">
        <f t="shared" si="4"/>
        <v>0.92357344459442881</v>
      </c>
      <c r="E101" s="13">
        <v>3114</v>
      </c>
      <c r="F101" s="18">
        <f t="shared" si="5"/>
        <v>7.6426555405571237E-2</v>
      </c>
      <c r="G101" s="11">
        <f t="shared" si="6"/>
        <v>40745</v>
      </c>
    </row>
    <row r="102" spans="1:7">
      <c r="A102" s="152"/>
      <c r="B102" s="19">
        <v>2008</v>
      </c>
      <c r="C102" s="13">
        <v>36645</v>
      </c>
      <c r="D102" s="18">
        <f>C102/$G102</f>
        <v>0.91938883034773444</v>
      </c>
      <c r="E102" s="13">
        <v>3213</v>
      </c>
      <c r="F102" s="18">
        <f>E102/$G102</f>
        <v>8.0611169652265544E-2</v>
      </c>
      <c r="G102" s="11">
        <f>SUM(C102,E102)</f>
        <v>39858</v>
      </c>
    </row>
    <row r="103" spans="1:7">
      <c r="A103" s="152"/>
      <c r="B103" s="19">
        <v>2009</v>
      </c>
      <c r="C103" s="13">
        <v>29628</v>
      </c>
      <c r="D103" s="18">
        <f t="shared" si="4"/>
        <v>0.91042620532833485</v>
      </c>
      <c r="E103" s="13">
        <v>2915</v>
      </c>
      <c r="F103" s="18">
        <f t="shared" si="5"/>
        <v>8.957379467166518E-2</v>
      </c>
      <c r="G103" s="11">
        <f t="shared" si="6"/>
        <v>32543</v>
      </c>
    </row>
    <row r="104" spans="1:7">
      <c r="A104" s="152"/>
      <c r="B104" s="19">
        <v>2010</v>
      </c>
      <c r="C104" s="13">
        <v>31523</v>
      </c>
      <c r="D104" s="18">
        <f>C104/$G104</f>
        <v>0.93548387096774188</v>
      </c>
      <c r="E104" s="13">
        <v>2174</v>
      </c>
      <c r="F104" s="18">
        <f>E104/$G104</f>
        <v>6.4516129032258063E-2</v>
      </c>
      <c r="G104" s="11">
        <f>SUM(C104,E104)</f>
        <v>33697</v>
      </c>
    </row>
    <row r="105" spans="1:7">
      <c r="A105" s="152"/>
      <c r="B105" s="85">
        <v>2011</v>
      </c>
      <c r="C105" s="86">
        <v>39443</v>
      </c>
      <c r="D105" s="87">
        <v>93.5</v>
      </c>
      <c r="E105" s="86">
        <v>2742</v>
      </c>
      <c r="F105" s="87">
        <v>6.5</v>
      </c>
      <c r="G105" s="86">
        <v>42185</v>
      </c>
    </row>
    <row r="106" spans="1:7">
      <c r="A106" s="154"/>
      <c r="B106" s="23" t="s">
        <v>43</v>
      </c>
      <c r="C106" s="24">
        <f>SUM(C73:C105)</f>
        <v>613489</v>
      </c>
      <c r="D106" s="25">
        <f t="shared" si="4"/>
        <v>0.92407812704758141</v>
      </c>
      <c r="E106" s="24">
        <f>SUM(E73:E105)</f>
        <v>50404</v>
      </c>
      <c r="F106" s="25">
        <f t="shared" si="5"/>
        <v>7.5921872952418534E-2</v>
      </c>
      <c r="G106" s="26">
        <f t="shared" si="6"/>
        <v>663893</v>
      </c>
    </row>
    <row r="107" spans="1:7">
      <c r="A107" s="151" t="s">
        <v>52</v>
      </c>
      <c r="B107" s="27" t="s">
        <v>47</v>
      </c>
      <c r="C107" s="28">
        <v>39658</v>
      </c>
      <c r="D107" s="29">
        <f t="shared" si="4"/>
        <v>0.58053371978979107</v>
      </c>
      <c r="E107" s="28">
        <v>28655</v>
      </c>
      <c r="F107" s="29">
        <f t="shared" si="5"/>
        <v>0.41946628021020888</v>
      </c>
      <c r="G107" s="30">
        <f t="shared" si="6"/>
        <v>68313</v>
      </c>
    </row>
    <row r="108" spans="1:7">
      <c r="A108" s="152"/>
      <c r="B108" s="19" t="s">
        <v>12</v>
      </c>
      <c r="C108" s="10">
        <v>4665</v>
      </c>
      <c r="D108" s="18">
        <f t="shared" si="4"/>
        <v>0.5946462715105163</v>
      </c>
      <c r="E108" s="10">
        <v>3180</v>
      </c>
      <c r="F108" s="18">
        <f t="shared" si="5"/>
        <v>0.40535372848948376</v>
      </c>
      <c r="G108" s="11">
        <f t="shared" si="6"/>
        <v>7845</v>
      </c>
    </row>
    <row r="109" spans="1:7">
      <c r="A109" s="152"/>
      <c r="B109" s="19" t="s">
        <v>13</v>
      </c>
      <c r="C109" s="10">
        <v>3966</v>
      </c>
      <c r="D109" s="18">
        <f t="shared" si="4"/>
        <v>0.58590633771605849</v>
      </c>
      <c r="E109" s="10">
        <v>2803</v>
      </c>
      <c r="F109" s="18">
        <f t="shared" si="5"/>
        <v>0.41409366228394151</v>
      </c>
      <c r="G109" s="11">
        <f t="shared" si="6"/>
        <v>6769</v>
      </c>
    </row>
    <row r="110" spans="1:7">
      <c r="A110" s="152"/>
      <c r="B110" s="19" t="s">
        <v>14</v>
      </c>
      <c r="C110" s="10">
        <v>4419</v>
      </c>
      <c r="D110" s="18">
        <f t="shared" si="4"/>
        <v>0.56704735018606445</v>
      </c>
      <c r="E110" s="10">
        <v>3374</v>
      </c>
      <c r="F110" s="18">
        <f t="shared" si="5"/>
        <v>0.43295264981393561</v>
      </c>
      <c r="G110" s="11">
        <f t="shared" si="6"/>
        <v>7793</v>
      </c>
    </row>
    <row r="111" spans="1:7">
      <c r="A111" s="152"/>
      <c r="B111" s="20" t="s">
        <v>15</v>
      </c>
      <c r="C111" s="10">
        <v>7239</v>
      </c>
      <c r="D111" s="18">
        <f t="shared" si="4"/>
        <v>0.6567773543821448</v>
      </c>
      <c r="E111" s="10">
        <v>3783</v>
      </c>
      <c r="F111" s="18">
        <f t="shared" si="5"/>
        <v>0.3432226456178552</v>
      </c>
      <c r="G111" s="11">
        <f t="shared" si="6"/>
        <v>11022</v>
      </c>
    </row>
    <row r="112" spans="1:7">
      <c r="A112" s="152"/>
      <c r="B112" s="19" t="s">
        <v>16</v>
      </c>
      <c r="C112" s="10">
        <v>7694</v>
      </c>
      <c r="D112" s="18">
        <f t="shared" si="4"/>
        <v>0.65907144080863456</v>
      </c>
      <c r="E112" s="10">
        <v>3980</v>
      </c>
      <c r="F112" s="18">
        <f t="shared" si="5"/>
        <v>0.34092855919136544</v>
      </c>
      <c r="G112" s="11">
        <f t="shared" si="6"/>
        <v>11674</v>
      </c>
    </row>
    <row r="113" spans="1:7">
      <c r="A113" s="152"/>
      <c r="B113" s="20" t="s">
        <v>17</v>
      </c>
      <c r="C113" s="10">
        <v>9304</v>
      </c>
      <c r="D113" s="18">
        <f t="shared" si="4"/>
        <v>0.64374178371272395</v>
      </c>
      <c r="E113" s="10">
        <v>5149</v>
      </c>
      <c r="F113" s="18">
        <f t="shared" si="5"/>
        <v>0.356258216287276</v>
      </c>
      <c r="G113" s="11">
        <f t="shared" si="6"/>
        <v>14453</v>
      </c>
    </row>
    <row r="114" spans="1:7">
      <c r="A114" s="152"/>
      <c r="B114" s="19" t="s">
        <v>18</v>
      </c>
      <c r="C114" s="10">
        <v>9928</v>
      </c>
      <c r="D114" s="18">
        <f t="shared" si="4"/>
        <v>0.65809359671218348</v>
      </c>
      <c r="E114" s="10">
        <v>5158</v>
      </c>
      <c r="F114" s="18">
        <f t="shared" si="5"/>
        <v>0.34190640328781652</v>
      </c>
      <c r="G114" s="11">
        <f t="shared" si="6"/>
        <v>15086</v>
      </c>
    </row>
    <row r="115" spans="1:7">
      <c r="A115" s="152"/>
      <c r="B115" s="20" t="s">
        <v>19</v>
      </c>
      <c r="C115" s="10">
        <v>9862</v>
      </c>
      <c r="D115" s="18">
        <f t="shared" si="4"/>
        <v>0.67051944519989126</v>
      </c>
      <c r="E115" s="10">
        <v>4846</v>
      </c>
      <c r="F115" s="18">
        <f t="shared" si="5"/>
        <v>0.32948055480010879</v>
      </c>
      <c r="G115" s="11">
        <f t="shared" si="6"/>
        <v>14708</v>
      </c>
    </row>
    <row r="116" spans="1:7">
      <c r="A116" s="152"/>
      <c r="B116" s="19" t="s">
        <v>20</v>
      </c>
      <c r="C116" s="10">
        <v>11566</v>
      </c>
      <c r="D116" s="18">
        <f t="shared" si="4"/>
        <v>0.6696387216303844</v>
      </c>
      <c r="E116" s="10">
        <v>5706</v>
      </c>
      <c r="F116" s="18">
        <f t="shared" si="5"/>
        <v>0.33036127836961554</v>
      </c>
      <c r="G116" s="11">
        <f t="shared" si="6"/>
        <v>17272</v>
      </c>
    </row>
    <row r="117" spans="1:7">
      <c r="A117" s="152"/>
      <c r="B117" s="20" t="s">
        <v>21</v>
      </c>
      <c r="C117" s="10">
        <v>14573</v>
      </c>
      <c r="D117" s="18">
        <f t="shared" si="4"/>
        <v>0.65458383865606606</v>
      </c>
      <c r="E117" s="10">
        <v>7690</v>
      </c>
      <c r="F117" s="18">
        <f t="shared" si="5"/>
        <v>0.34541616134393388</v>
      </c>
      <c r="G117" s="11">
        <f t="shared" si="6"/>
        <v>22263</v>
      </c>
    </row>
    <row r="118" spans="1:7">
      <c r="A118" s="152"/>
      <c r="B118" s="19" t="s">
        <v>22</v>
      </c>
      <c r="C118" s="10">
        <v>15469</v>
      </c>
      <c r="D118" s="18">
        <f t="shared" si="4"/>
        <v>0.6502311895754519</v>
      </c>
      <c r="E118" s="10">
        <v>8321</v>
      </c>
      <c r="F118" s="18">
        <f t="shared" si="5"/>
        <v>0.3497688104245481</v>
      </c>
      <c r="G118" s="11">
        <f t="shared" si="6"/>
        <v>23790</v>
      </c>
    </row>
    <row r="119" spans="1:7">
      <c r="A119" s="152"/>
      <c r="B119" s="20" t="s">
        <v>23</v>
      </c>
      <c r="C119" s="10">
        <v>15882</v>
      </c>
      <c r="D119" s="18">
        <f t="shared" si="4"/>
        <v>0.66518679845870332</v>
      </c>
      <c r="E119" s="10">
        <v>7994</v>
      </c>
      <c r="F119" s="18">
        <f t="shared" si="5"/>
        <v>0.33481320154129668</v>
      </c>
      <c r="G119" s="11">
        <f t="shared" si="6"/>
        <v>23876</v>
      </c>
    </row>
    <row r="120" spans="1:7">
      <c r="A120" s="152"/>
      <c r="B120" s="19" t="s">
        <v>24</v>
      </c>
      <c r="C120" s="10">
        <v>21274</v>
      </c>
      <c r="D120" s="18">
        <f t="shared" si="4"/>
        <v>0.70215855832068119</v>
      </c>
      <c r="E120" s="10">
        <v>9024</v>
      </c>
      <c r="F120" s="18">
        <f t="shared" si="5"/>
        <v>0.29784144167931875</v>
      </c>
      <c r="G120" s="11">
        <f t="shared" si="6"/>
        <v>30298</v>
      </c>
    </row>
    <row r="121" spans="1:7">
      <c r="A121" s="152"/>
      <c r="B121" s="20" t="s">
        <v>25</v>
      </c>
      <c r="C121" s="10">
        <v>21109</v>
      </c>
      <c r="D121" s="18">
        <f t="shared" si="4"/>
        <v>0.69455777836272703</v>
      </c>
      <c r="E121" s="10">
        <v>9283</v>
      </c>
      <c r="F121" s="18">
        <f t="shared" si="5"/>
        <v>0.30544222163727297</v>
      </c>
      <c r="G121" s="11">
        <f t="shared" si="6"/>
        <v>30392</v>
      </c>
    </row>
    <row r="122" spans="1:7">
      <c r="A122" s="152"/>
      <c r="B122" s="19" t="s">
        <v>26</v>
      </c>
      <c r="C122" s="10">
        <v>18482</v>
      </c>
      <c r="D122" s="18">
        <f t="shared" si="4"/>
        <v>0.72738006218269113</v>
      </c>
      <c r="E122" s="10">
        <v>6927</v>
      </c>
      <c r="F122" s="18">
        <f t="shared" si="5"/>
        <v>0.27261993781730881</v>
      </c>
      <c r="G122" s="11">
        <f t="shared" si="6"/>
        <v>25409</v>
      </c>
    </row>
    <row r="123" spans="1:7">
      <c r="A123" s="152"/>
      <c r="B123" s="20" t="s">
        <v>27</v>
      </c>
      <c r="C123" s="10">
        <v>22294</v>
      </c>
      <c r="D123" s="18">
        <f t="shared" si="4"/>
        <v>0.74784475529167083</v>
      </c>
      <c r="E123" s="10">
        <v>7517</v>
      </c>
      <c r="F123" s="18">
        <f t="shared" si="5"/>
        <v>0.25215524470832912</v>
      </c>
      <c r="G123" s="11">
        <f t="shared" si="6"/>
        <v>29811</v>
      </c>
    </row>
    <row r="124" spans="1:7">
      <c r="A124" s="152"/>
      <c r="B124" s="19" t="s">
        <v>28</v>
      </c>
      <c r="C124" s="10">
        <v>19729</v>
      </c>
      <c r="D124" s="18">
        <f t="shared" si="4"/>
        <v>0.74550332527206775</v>
      </c>
      <c r="E124" s="10">
        <v>6735</v>
      </c>
      <c r="F124" s="18">
        <f t="shared" si="5"/>
        <v>0.2544966747279323</v>
      </c>
      <c r="G124" s="11">
        <f t="shared" si="6"/>
        <v>26464</v>
      </c>
    </row>
    <row r="125" spans="1:7">
      <c r="A125" s="152"/>
      <c r="B125" s="20" t="s">
        <v>29</v>
      </c>
      <c r="C125" s="10">
        <v>30880</v>
      </c>
      <c r="D125" s="18">
        <f t="shared" si="4"/>
        <v>0.72686187741267305</v>
      </c>
      <c r="E125" s="10">
        <v>11604</v>
      </c>
      <c r="F125" s="18">
        <f t="shared" si="5"/>
        <v>0.273138122587327</v>
      </c>
      <c r="G125" s="11">
        <f t="shared" si="6"/>
        <v>42484</v>
      </c>
    </row>
    <row r="126" spans="1:7">
      <c r="A126" s="152"/>
      <c r="B126" s="19" t="s">
        <v>30</v>
      </c>
      <c r="C126" s="10">
        <v>41637</v>
      </c>
      <c r="D126" s="18">
        <f t="shared" si="4"/>
        <v>0.69847846873899111</v>
      </c>
      <c r="E126" s="10">
        <v>17974</v>
      </c>
      <c r="F126" s="18">
        <f t="shared" si="5"/>
        <v>0.30152153126100889</v>
      </c>
      <c r="G126" s="11">
        <f t="shared" si="6"/>
        <v>59611</v>
      </c>
    </row>
    <row r="127" spans="1:7">
      <c r="A127" s="152"/>
      <c r="B127" s="20" t="s">
        <v>31</v>
      </c>
      <c r="C127" s="10">
        <v>23290</v>
      </c>
      <c r="D127" s="18">
        <f t="shared" si="4"/>
        <v>0.70644261101674355</v>
      </c>
      <c r="E127" s="10">
        <v>9678</v>
      </c>
      <c r="F127" s="18">
        <f t="shared" si="5"/>
        <v>0.29355738898325651</v>
      </c>
      <c r="G127" s="11">
        <f t="shared" si="6"/>
        <v>32968</v>
      </c>
    </row>
    <row r="128" spans="1:7">
      <c r="A128" s="152"/>
      <c r="B128" s="19" t="s">
        <v>32</v>
      </c>
      <c r="C128" s="10">
        <v>24342</v>
      </c>
      <c r="D128" s="18">
        <f t="shared" si="4"/>
        <v>0.78906933774190413</v>
      </c>
      <c r="E128" s="10">
        <v>6507</v>
      </c>
      <c r="F128" s="18">
        <f t="shared" si="5"/>
        <v>0.2109306622580959</v>
      </c>
      <c r="G128" s="11">
        <f t="shared" si="6"/>
        <v>30849</v>
      </c>
    </row>
    <row r="129" spans="1:8">
      <c r="A129" s="152"/>
      <c r="B129" s="20" t="s">
        <v>33</v>
      </c>
      <c r="C129" s="10">
        <v>26872</v>
      </c>
      <c r="D129" s="18">
        <f t="shared" si="4"/>
        <v>0.79779117062019411</v>
      </c>
      <c r="E129" s="10">
        <v>6811</v>
      </c>
      <c r="F129" s="18">
        <f t="shared" si="5"/>
        <v>0.20220882937980583</v>
      </c>
      <c r="G129" s="11">
        <f t="shared" si="6"/>
        <v>33683</v>
      </c>
    </row>
    <row r="130" spans="1:8">
      <c r="A130" s="152"/>
      <c r="B130" s="19" t="s">
        <v>34</v>
      </c>
      <c r="C130" s="10">
        <v>32678</v>
      </c>
      <c r="D130" s="18">
        <f t="shared" si="4"/>
        <v>0.80511481225978121</v>
      </c>
      <c r="E130" s="10">
        <v>7910</v>
      </c>
      <c r="F130" s="18">
        <f t="shared" si="5"/>
        <v>0.19488518774021879</v>
      </c>
      <c r="G130" s="11">
        <f t="shared" si="6"/>
        <v>40588</v>
      </c>
    </row>
    <row r="131" spans="1:8">
      <c r="A131" s="152"/>
      <c r="B131" s="20" t="s">
        <v>35</v>
      </c>
      <c r="C131" s="10">
        <v>37718</v>
      </c>
      <c r="D131" s="18">
        <f t="shared" si="4"/>
        <v>0.81954674836494801</v>
      </c>
      <c r="E131" s="10">
        <v>8305</v>
      </c>
      <c r="F131" s="18">
        <f t="shared" si="5"/>
        <v>0.18045325163505205</v>
      </c>
      <c r="G131" s="11">
        <f t="shared" si="6"/>
        <v>46023</v>
      </c>
    </row>
    <row r="132" spans="1:8">
      <c r="A132" s="152"/>
      <c r="B132" s="19" t="s">
        <v>36</v>
      </c>
      <c r="C132" s="31">
        <v>41673</v>
      </c>
      <c r="D132" s="18">
        <f t="shared" si="4"/>
        <v>0.81545475892298058</v>
      </c>
      <c r="E132" s="31">
        <v>9431</v>
      </c>
      <c r="F132" s="18">
        <f t="shared" si="5"/>
        <v>0.18454524107701942</v>
      </c>
      <c r="G132" s="11">
        <f>SUM(C132,E132)</f>
        <v>51104</v>
      </c>
    </row>
    <row r="133" spans="1:8">
      <c r="A133" s="152"/>
      <c r="B133" s="19" t="s">
        <v>37</v>
      </c>
      <c r="C133" s="31">
        <v>49752</v>
      </c>
      <c r="D133" s="18">
        <f t="shared" si="4"/>
        <v>0.85967549634544604</v>
      </c>
      <c r="E133" s="31">
        <v>8121</v>
      </c>
      <c r="F133" s="18">
        <f t="shared" si="5"/>
        <v>0.14032450365455393</v>
      </c>
      <c r="G133" s="11">
        <f t="shared" si="6"/>
        <v>57873</v>
      </c>
    </row>
    <row r="134" spans="1:8">
      <c r="A134" s="152"/>
      <c r="B134" s="19" t="s">
        <v>50</v>
      </c>
      <c r="C134" s="13">
        <v>52827</v>
      </c>
      <c r="D134" s="18">
        <f t="shared" si="4"/>
        <v>0.80253703000379795</v>
      </c>
      <c r="E134" s="13">
        <v>12998</v>
      </c>
      <c r="F134" s="18">
        <f t="shared" si="5"/>
        <v>0.19746296999620205</v>
      </c>
      <c r="G134" s="11">
        <f t="shared" si="6"/>
        <v>65825</v>
      </c>
    </row>
    <row r="135" spans="1:8">
      <c r="A135" s="152"/>
      <c r="B135" s="19">
        <v>2007</v>
      </c>
      <c r="C135" s="13">
        <v>48266</v>
      </c>
      <c r="D135" s="18">
        <f t="shared" si="4"/>
        <v>0.7996222726594987</v>
      </c>
      <c r="E135" s="13">
        <v>12095</v>
      </c>
      <c r="F135" s="18">
        <f t="shared" si="5"/>
        <v>0.20037772734050133</v>
      </c>
      <c r="G135" s="11">
        <f t="shared" si="6"/>
        <v>60361</v>
      </c>
      <c r="H135" s="65"/>
    </row>
    <row r="136" spans="1:8">
      <c r="A136" s="152"/>
      <c r="B136" s="19">
        <v>2008</v>
      </c>
      <c r="C136" s="13">
        <v>50927</v>
      </c>
      <c r="D136" s="18">
        <f>C136/$G136</f>
        <v>0.77652745376088317</v>
      </c>
      <c r="E136" s="13">
        <v>14656</v>
      </c>
      <c r="F136" s="18">
        <f>E136/$G136</f>
        <v>0.22347254623911683</v>
      </c>
      <c r="G136" s="11">
        <f>SUM(C136,E136)</f>
        <v>65583</v>
      </c>
      <c r="H136" s="65"/>
    </row>
    <row r="137" spans="1:8">
      <c r="A137" s="152"/>
      <c r="B137" s="19">
        <v>2009</v>
      </c>
      <c r="C137" s="13">
        <v>30806</v>
      </c>
      <c r="D137" s="18">
        <f t="shared" si="4"/>
        <v>0.67820267265482248</v>
      </c>
      <c r="E137" s="13">
        <v>14617</v>
      </c>
      <c r="F137" s="18">
        <f t="shared" si="5"/>
        <v>0.32179732734517758</v>
      </c>
      <c r="G137" s="11">
        <f t="shared" si="6"/>
        <v>45423</v>
      </c>
      <c r="H137" s="65"/>
    </row>
    <row r="138" spans="1:8">
      <c r="A138" s="152"/>
      <c r="B138" s="19">
        <v>2010</v>
      </c>
      <c r="C138" s="13">
        <v>41712</v>
      </c>
      <c r="D138" s="18">
        <f>C138/$G138</f>
        <v>0.7850045167118338</v>
      </c>
      <c r="E138" s="13">
        <v>11424</v>
      </c>
      <c r="F138" s="18">
        <f>E138/$G138</f>
        <v>0.21499548328816623</v>
      </c>
      <c r="G138" s="11">
        <f>SUM(C138,E138)</f>
        <v>53136</v>
      </c>
    </row>
    <row r="139" spans="1:8">
      <c r="A139" s="152"/>
      <c r="B139" s="85">
        <v>2011</v>
      </c>
      <c r="C139" s="86">
        <v>55571</v>
      </c>
      <c r="D139" s="87">
        <v>78</v>
      </c>
      <c r="E139" s="86">
        <v>15684</v>
      </c>
      <c r="F139" s="87">
        <v>22</v>
      </c>
      <c r="G139" s="86">
        <v>71255</v>
      </c>
    </row>
    <row r="140" spans="1:8" ht="14.25" thickBot="1">
      <c r="A140" s="160"/>
      <c r="B140" s="32" t="s">
        <v>43</v>
      </c>
      <c r="C140" s="33">
        <f>SUM(C107:C139)</f>
        <v>846064</v>
      </c>
      <c r="D140" s="34">
        <f t="shared" si="4"/>
        <v>0.7395638476788543</v>
      </c>
      <c r="E140" s="33">
        <f>SUM(E107:E139)</f>
        <v>297940</v>
      </c>
      <c r="F140" s="34">
        <f t="shared" si="5"/>
        <v>0.26043615232114575</v>
      </c>
      <c r="G140" s="35">
        <f t="shared" si="6"/>
        <v>1144004</v>
      </c>
    </row>
    <row r="141" spans="1:8" ht="18" customHeight="1">
      <c r="A141" s="148"/>
      <c r="B141" s="148"/>
      <c r="C141" s="148"/>
      <c r="D141" s="148"/>
      <c r="E141" s="148"/>
      <c r="F141" s="148"/>
      <c r="G141" s="148"/>
    </row>
    <row r="142" spans="1:8">
      <c r="E142" s="37"/>
    </row>
  </sheetData>
  <mergeCells count="11">
    <mergeCell ref="A1:G1"/>
    <mergeCell ref="A141:G141"/>
    <mergeCell ref="G3:G4"/>
    <mergeCell ref="A5:A38"/>
    <mergeCell ref="A39:A72"/>
    <mergeCell ref="A73:A106"/>
    <mergeCell ref="A3:A4"/>
    <mergeCell ref="B3:B4"/>
    <mergeCell ref="C3:D3"/>
    <mergeCell ref="E3:F3"/>
    <mergeCell ref="A107:A140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9"/>
  <sheetViews>
    <sheetView topLeftCell="A31" zoomScale="115" workbookViewId="0">
      <selection activeCell="I44" sqref="I44"/>
    </sheetView>
  </sheetViews>
  <sheetFormatPr defaultRowHeight="13.5"/>
  <cols>
    <col min="1" max="1" width="19.5546875" style="36" customWidth="1"/>
  </cols>
  <sheetData>
    <row r="1" spans="1:7" ht="23.25" customHeight="1" thickBot="1">
      <c r="A1" s="161" t="s">
        <v>96</v>
      </c>
      <c r="B1" s="161"/>
      <c r="C1" s="161"/>
      <c r="D1" s="161"/>
      <c r="E1" s="161"/>
      <c r="F1" s="161"/>
      <c r="G1" s="161"/>
    </row>
    <row r="2" spans="1:7" ht="24">
      <c r="A2" s="40" t="s">
        <v>1</v>
      </c>
      <c r="B2" s="38" t="s">
        <v>87</v>
      </c>
      <c r="C2" s="38" t="s">
        <v>88</v>
      </c>
      <c r="D2" s="38" t="s">
        <v>89</v>
      </c>
      <c r="E2" s="38" t="s">
        <v>90</v>
      </c>
      <c r="F2" s="38" t="s">
        <v>127</v>
      </c>
      <c r="G2" s="41" t="s">
        <v>7</v>
      </c>
    </row>
    <row r="3" spans="1:7" ht="13.5" customHeight="1">
      <c r="A3" s="56" t="s">
        <v>97</v>
      </c>
      <c r="B3" s="13">
        <v>7141</v>
      </c>
      <c r="C3" s="13">
        <v>2</v>
      </c>
      <c r="D3" s="13">
        <v>920</v>
      </c>
      <c r="E3" s="13">
        <v>1846</v>
      </c>
      <c r="F3" s="57">
        <v>654</v>
      </c>
      <c r="G3" s="22">
        <v>10563</v>
      </c>
    </row>
    <row r="4" spans="1:7" ht="13.5" customHeight="1">
      <c r="A4" s="56" t="s">
        <v>98</v>
      </c>
      <c r="B4" s="13">
        <v>3674</v>
      </c>
      <c r="C4" s="13">
        <v>11</v>
      </c>
      <c r="D4" s="13">
        <v>839</v>
      </c>
      <c r="E4" s="13">
        <v>2462</v>
      </c>
      <c r="F4" s="57">
        <v>1110</v>
      </c>
      <c r="G4" s="22">
        <v>8096</v>
      </c>
    </row>
    <row r="5" spans="1:7" ht="13.5" customHeight="1">
      <c r="A5" s="56" t="s">
        <v>99</v>
      </c>
      <c r="B5" s="13">
        <v>863</v>
      </c>
      <c r="C5" s="13">
        <v>3</v>
      </c>
      <c r="D5" s="13">
        <v>151</v>
      </c>
      <c r="E5" s="13">
        <v>209</v>
      </c>
      <c r="F5" s="57">
        <v>1539</v>
      </c>
      <c r="G5" s="22">
        <v>2765</v>
      </c>
    </row>
    <row r="6" spans="1:7" ht="13.5" customHeight="1">
      <c r="A6" s="56" t="s">
        <v>100</v>
      </c>
      <c r="B6" s="13">
        <v>417</v>
      </c>
      <c r="C6" s="13"/>
      <c r="D6" s="13">
        <v>80</v>
      </c>
      <c r="E6" s="13">
        <v>166</v>
      </c>
      <c r="F6" s="57">
        <v>725</v>
      </c>
      <c r="G6" s="22">
        <v>1388</v>
      </c>
    </row>
    <row r="7" spans="1:7" ht="13.5" customHeight="1">
      <c r="A7" s="56" t="s">
        <v>101</v>
      </c>
      <c r="B7" s="13">
        <v>424</v>
      </c>
      <c r="C7" s="13"/>
      <c r="D7" s="13">
        <v>51</v>
      </c>
      <c r="E7" s="13">
        <v>78</v>
      </c>
      <c r="F7" s="57">
        <v>241</v>
      </c>
      <c r="G7" s="22">
        <v>794</v>
      </c>
    </row>
    <row r="8" spans="1:7" ht="13.5" customHeight="1">
      <c r="A8" s="56" t="s">
        <v>102</v>
      </c>
      <c r="B8" s="13">
        <v>345</v>
      </c>
      <c r="C8" s="13"/>
      <c r="D8" s="13">
        <v>62</v>
      </c>
      <c r="E8" s="13">
        <v>128</v>
      </c>
      <c r="F8" s="57">
        <v>705</v>
      </c>
      <c r="G8" s="22">
        <v>1240</v>
      </c>
    </row>
    <row r="9" spans="1:7" ht="13.5" customHeight="1">
      <c r="A9" s="56" t="s">
        <v>103</v>
      </c>
      <c r="B9" s="13">
        <v>166</v>
      </c>
      <c r="C9" s="13"/>
      <c r="D9" s="13">
        <v>69</v>
      </c>
      <c r="E9" s="13">
        <v>262</v>
      </c>
      <c r="F9" s="57">
        <v>339</v>
      </c>
      <c r="G9" s="22">
        <v>836</v>
      </c>
    </row>
    <row r="10" spans="1:7" ht="13.5" customHeight="1">
      <c r="A10" s="56" t="s">
        <v>104</v>
      </c>
      <c r="B10" s="13">
        <v>207</v>
      </c>
      <c r="C10" s="13">
        <v>42</v>
      </c>
      <c r="D10" s="13">
        <v>23</v>
      </c>
      <c r="E10" s="13">
        <v>184</v>
      </c>
      <c r="F10" s="57"/>
      <c r="G10" s="22">
        <v>456</v>
      </c>
    </row>
    <row r="11" spans="1:7" ht="13.5" customHeight="1">
      <c r="A11" s="56" t="s">
        <v>105</v>
      </c>
      <c r="B11" s="13">
        <v>123</v>
      </c>
      <c r="C11" s="13">
        <v>7</v>
      </c>
      <c r="D11" s="13">
        <v>32</v>
      </c>
      <c r="E11" s="13">
        <v>259</v>
      </c>
      <c r="F11" s="57">
        <v>648</v>
      </c>
      <c r="G11" s="22">
        <v>1069</v>
      </c>
    </row>
    <row r="12" spans="1:7" ht="13.5" customHeight="1">
      <c r="A12" s="56" t="s">
        <v>106</v>
      </c>
      <c r="B12" s="13">
        <v>329</v>
      </c>
      <c r="C12" s="13"/>
      <c r="D12" s="13">
        <v>28</v>
      </c>
      <c r="E12" s="13">
        <v>10</v>
      </c>
      <c r="F12" s="57">
        <v>57</v>
      </c>
      <c r="G12" s="22">
        <v>424</v>
      </c>
    </row>
    <row r="13" spans="1:7" ht="13.5" customHeight="1">
      <c r="A13" s="56" t="s">
        <v>107</v>
      </c>
      <c r="B13" s="13">
        <v>101</v>
      </c>
      <c r="C13" s="13"/>
      <c r="D13" s="13">
        <v>45</v>
      </c>
      <c r="E13" s="13">
        <v>128</v>
      </c>
      <c r="F13" s="57">
        <v>607</v>
      </c>
      <c r="G13" s="22">
        <v>881</v>
      </c>
    </row>
    <row r="14" spans="1:7" ht="13.5" customHeight="1">
      <c r="A14" s="56" t="s">
        <v>108</v>
      </c>
      <c r="B14" s="13">
        <v>178</v>
      </c>
      <c r="C14" s="13">
        <v>1</v>
      </c>
      <c r="D14" s="13">
        <v>59</v>
      </c>
      <c r="E14" s="13">
        <v>28</v>
      </c>
      <c r="F14" s="57">
        <v>149</v>
      </c>
      <c r="G14" s="22">
        <v>415</v>
      </c>
    </row>
    <row r="15" spans="1:7" ht="13.5" customHeight="1">
      <c r="A15" s="56" t="s">
        <v>109</v>
      </c>
      <c r="B15" s="13">
        <v>112</v>
      </c>
      <c r="C15" s="13">
        <v>1</v>
      </c>
      <c r="D15" s="13">
        <v>7</v>
      </c>
      <c r="E15" s="13">
        <v>97</v>
      </c>
      <c r="F15" s="57">
        <v>1</v>
      </c>
      <c r="G15" s="22">
        <v>218</v>
      </c>
    </row>
    <row r="16" spans="1:7" ht="13.5" customHeight="1">
      <c r="A16" s="56" t="s">
        <v>110</v>
      </c>
      <c r="B16" s="13">
        <v>46</v>
      </c>
      <c r="C16" s="13"/>
      <c r="D16" s="13">
        <v>16</v>
      </c>
      <c r="E16" s="13">
        <v>65</v>
      </c>
      <c r="F16" s="57">
        <v>145</v>
      </c>
      <c r="G16" s="22">
        <v>272</v>
      </c>
    </row>
    <row r="17" spans="1:7" ht="13.5" customHeight="1">
      <c r="A17" s="56" t="s">
        <v>111</v>
      </c>
      <c r="B17" s="13">
        <v>34</v>
      </c>
      <c r="C17" s="13"/>
      <c r="D17" s="13">
        <v>11</v>
      </c>
      <c r="E17" s="13">
        <v>75</v>
      </c>
      <c r="F17" s="57">
        <v>63</v>
      </c>
      <c r="G17" s="22">
        <v>183</v>
      </c>
    </row>
    <row r="18" spans="1:7" ht="13.5" customHeight="1">
      <c r="A18" s="56" t="s">
        <v>112</v>
      </c>
      <c r="B18" s="13">
        <v>63</v>
      </c>
      <c r="C18" s="13"/>
      <c r="D18" s="13">
        <v>2</v>
      </c>
      <c r="E18" s="13">
        <v>29</v>
      </c>
      <c r="F18" s="57"/>
      <c r="G18" s="22">
        <v>94</v>
      </c>
    </row>
    <row r="19" spans="1:7" ht="13.5" customHeight="1">
      <c r="A19" s="56" t="s">
        <v>113</v>
      </c>
      <c r="B19" s="13">
        <v>56</v>
      </c>
      <c r="C19" s="13"/>
      <c r="D19" s="13">
        <v>11</v>
      </c>
      <c r="E19" s="13">
        <v>13</v>
      </c>
      <c r="F19" s="57">
        <v>100</v>
      </c>
      <c r="G19" s="22">
        <v>180</v>
      </c>
    </row>
    <row r="20" spans="1:7" ht="13.5" customHeight="1">
      <c r="A20" s="56" t="s">
        <v>64</v>
      </c>
      <c r="B20" s="13">
        <v>57</v>
      </c>
      <c r="C20" s="13"/>
      <c r="D20" s="13">
        <v>1</v>
      </c>
      <c r="E20" s="13">
        <v>20</v>
      </c>
      <c r="F20" s="57">
        <v>120</v>
      </c>
      <c r="G20" s="22">
        <v>198</v>
      </c>
    </row>
    <row r="21" spans="1:7" ht="13.5" customHeight="1">
      <c r="A21" s="56" t="s">
        <v>86</v>
      </c>
      <c r="B21" s="13">
        <v>7</v>
      </c>
      <c r="C21" s="13"/>
      <c r="D21" s="13">
        <v>3</v>
      </c>
      <c r="E21" s="13">
        <v>58</v>
      </c>
      <c r="F21" s="57">
        <v>4</v>
      </c>
      <c r="G21" s="22">
        <v>72</v>
      </c>
    </row>
    <row r="22" spans="1:7" ht="13.5" customHeight="1">
      <c r="A22" s="56" t="s">
        <v>54</v>
      </c>
      <c r="B22" s="13">
        <v>48</v>
      </c>
      <c r="C22" s="13"/>
      <c r="D22" s="13">
        <v>2</v>
      </c>
      <c r="E22" s="13">
        <v>13</v>
      </c>
      <c r="F22" s="57">
        <v>114</v>
      </c>
      <c r="G22" s="22">
        <v>177</v>
      </c>
    </row>
    <row r="23" spans="1:7" ht="13.5" customHeight="1">
      <c r="A23" s="56" t="s">
        <v>114</v>
      </c>
      <c r="B23" s="13">
        <v>16</v>
      </c>
      <c r="C23" s="13"/>
      <c r="D23" s="13">
        <v>2</v>
      </c>
      <c r="E23" s="13">
        <v>38</v>
      </c>
      <c r="F23" s="57">
        <v>158</v>
      </c>
      <c r="G23" s="22">
        <v>214</v>
      </c>
    </row>
    <row r="24" spans="1:7" ht="13.5" customHeight="1">
      <c r="A24" s="56" t="s">
        <v>71</v>
      </c>
      <c r="B24" s="13">
        <v>36</v>
      </c>
      <c r="C24" s="13"/>
      <c r="D24" s="13"/>
      <c r="E24" s="13">
        <v>17</v>
      </c>
      <c r="F24" s="57">
        <v>44</v>
      </c>
      <c r="G24" s="22">
        <v>97</v>
      </c>
    </row>
    <row r="25" spans="1:7" ht="13.5" customHeight="1">
      <c r="A25" s="56" t="s">
        <v>115</v>
      </c>
      <c r="B25" s="13">
        <v>29</v>
      </c>
      <c r="C25" s="13"/>
      <c r="D25" s="13">
        <v>5</v>
      </c>
      <c r="E25" s="13">
        <v>8</v>
      </c>
      <c r="F25" s="57">
        <v>41</v>
      </c>
      <c r="G25" s="22">
        <v>83</v>
      </c>
    </row>
    <row r="26" spans="1:7" ht="13.5" customHeight="1">
      <c r="A26" s="56" t="s">
        <v>116</v>
      </c>
      <c r="B26" s="13">
        <v>3</v>
      </c>
      <c r="C26" s="13"/>
      <c r="D26" s="13">
        <v>1</v>
      </c>
      <c r="E26" s="13">
        <v>34</v>
      </c>
      <c r="F26" s="57">
        <v>1</v>
      </c>
      <c r="G26" s="22">
        <v>39</v>
      </c>
    </row>
    <row r="27" spans="1:7" ht="13.5" customHeight="1">
      <c r="A27" s="56" t="s">
        <v>68</v>
      </c>
      <c r="B27" s="13">
        <v>24</v>
      </c>
      <c r="C27" s="13"/>
      <c r="D27" s="13">
        <v>1</v>
      </c>
      <c r="E27" s="13">
        <v>12</v>
      </c>
      <c r="F27" s="57">
        <v>1</v>
      </c>
      <c r="G27" s="22">
        <v>38</v>
      </c>
    </row>
    <row r="28" spans="1:7" ht="13.5" customHeight="1">
      <c r="A28" s="56" t="s">
        <v>67</v>
      </c>
      <c r="B28" s="13">
        <v>14</v>
      </c>
      <c r="C28" s="13"/>
      <c r="D28" s="13"/>
      <c r="E28" s="13">
        <v>23</v>
      </c>
      <c r="F28" s="57">
        <v>16</v>
      </c>
      <c r="G28" s="22">
        <v>53</v>
      </c>
    </row>
    <row r="29" spans="1:7" ht="13.5" customHeight="1">
      <c r="A29" s="56" t="s">
        <v>70</v>
      </c>
      <c r="B29" s="13">
        <v>4</v>
      </c>
      <c r="C29" s="13"/>
      <c r="D29" s="13">
        <v>25</v>
      </c>
      <c r="E29" s="13">
        <v>7</v>
      </c>
      <c r="F29" s="57">
        <v>46</v>
      </c>
      <c r="G29" s="22">
        <v>82</v>
      </c>
    </row>
    <row r="30" spans="1:7" ht="13.5" customHeight="1">
      <c r="A30" s="56" t="s">
        <v>58</v>
      </c>
      <c r="B30" s="13">
        <v>13</v>
      </c>
      <c r="C30" s="13"/>
      <c r="D30" s="13">
        <v>2</v>
      </c>
      <c r="E30" s="13">
        <v>15</v>
      </c>
      <c r="F30" s="57"/>
      <c r="G30" s="22">
        <v>30</v>
      </c>
    </row>
    <row r="31" spans="1:7" ht="13.5" customHeight="1">
      <c r="A31" s="58" t="s">
        <v>117</v>
      </c>
      <c r="B31" s="13">
        <v>4</v>
      </c>
      <c r="C31" s="13"/>
      <c r="D31" s="13">
        <v>1</v>
      </c>
      <c r="E31" s="13">
        <v>23</v>
      </c>
      <c r="F31" s="57">
        <v>9</v>
      </c>
      <c r="G31" s="22">
        <v>37</v>
      </c>
    </row>
    <row r="32" spans="1:7" ht="13.5" customHeight="1">
      <c r="A32" s="58" t="s">
        <v>60</v>
      </c>
      <c r="B32" s="13"/>
      <c r="C32" s="13"/>
      <c r="D32" s="13"/>
      <c r="E32" s="13">
        <v>25</v>
      </c>
      <c r="F32" s="57"/>
      <c r="G32" s="22">
        <v>25</v>
      </c>
    </row>
    <row r="33" spans="1:7" ht="13.5" customHeight="1">
      <c r="A33" s="58" t="s">
        <v>118</v>
      </c>
      <c r="B33" s="13"/>
      <c r="C33" s="13"/>
      <c r="D33" s="13"/>
      <c r="E33" s="13">
        <v>25</v>
      </c>
      <c r="F33" s="57">
        <v>2</v>
      </c>
      <c r="G33" s="22">
        <v>27</v>
      </c>
    </row>
    <row r="34" spans="1:7" ht="13.5" customHeight="1">
      <c r="A34" s="58" t="s">
        <v>82</v>
      </c>
      <c r="B34" s="13">
        <v>1</v>
      </c>
      <c r="C34" s="13"/>
      <c r="D34" s="13"/>
      <c r="E34" s="13">
        <v>23</v>
      </c>
      <c r="F34" s="57"/>
      <c r="G34" s="22">
        <v>24</v>
      </c>
    </row>
    <row r="35" spans="1:7" ht="13.5" customHeight="1">
      <c r="A35" s="58" t="s">
        <v>59</v>
      </c>
      <c r="B35" s="13">
        <v>3</v>
      </c>
      <c r="C35" s="13"/>
      <c r="D35" s="13"/>
      <c r="E35" s="13">
        <v>20</v>
      </c>
      <c r="F35" s="57">
        <v>3</v>
      </c>
      <c r="G35" s="22">
        <v>26</v>
      </c>
    </row>
    <row r="36" spans="1:7" ht="13.5" customHeight="1">
      <c r="A36" s="58" t="s">
        <v>80</v>
      </c>
      <c r="B36" s="39">
        <v>5</v>
      </c>
      <c r="C36" s="39"/>
      <c r="D36" s="39">
        <v>2</v>
      </c>
      <c r="E36" s="39">
        <v>16</v>
      </c>
      <c r="F36" s="57">
        <v>3</v>
      </c>
      <c r="G36" s="43">
        <v>26</v>
      </c>
    </row>
    <row r="37" spans="1:7" ht="13.5" customHeight="1">
      <c r="A37" s="58" t="s">
        <v>84</v>
      </c>
      <c r="B37" s="39"/>
      <c r="C37" s="39"/>
      <c r="D37" s="39">
        <v>1</v>
      </c>
      <c r="E37" s="39">
        <v>19</v>
      </c>
      <c r="F37" s="57"/>
      <c r="G37" s="43">
        <v>20</v>
      </c>
    </row>
    <row r="38" spans="1:7" ht="13.5" customHeight="1">
      <c r="A38" s="58" t="s">
        <v>78</v>
      </c>
      <c r="B38" s="39">
        <v>4</v>
      </c>
      <c r="C38" s="39"/>
      <c r="D38" s="39"/>
      <c r="E38" s="39">
        <v>13</v>
      </c>
      <c r="F38" s="57">
        <v>1</v>
      </c>
      <c r="G38" s="43">
        <v>18</v>
      </c>
    </row>
    <row r="39" spans="1:7" ht="13.5" customHeight="1">
      <c r="A39" s="58" t="s">
        <v>72</v>
      </c>
      <c r="B39" s="39">
        <v>1</v>
      </c>
      <c r="C39" s="39"/>
      <c r="D39" s="39"/>
      <c r="E39" s="39">
        <v>16</v>
      </c>
      <c r="F39" s="57">
        <v>2</v>
      </c>
      <c r="G39" s="43">
        <v>19</v>
      </c>
    </row>
    <row r="40" spans="1:7" ht="13.5" customHeight="1">
      <c r="A40" s="58" t="s">
        <v>66</v>
      </c>
      <c r="B40" s="39">
        <v>6</v>
      </c>
      <c r="C40" s="39"/>
      <c r="D40" s="39"/>
      <c r="E40" s="39">
        <v>8</v>
      </c>
      <c r="F40" s="57">
        <v>10</v>
      </c>
      <c r="G40" s="43">
        <v>24</v>
      </c>
    </row>
    <row r="41" spans="1:7" ht="13.5" customHeight="1">
      <c r="A41" s="58" t="s">
        <v>57</v>
      </c>
      <c r="B41" s="39">
        <v>4</v>
      </c>
      <c r="C41" s="39"/>
      <c r="D41" s="39"/>
      <c r="E41" s="39">
        <v>10</v>
      </c>
      <c r="F41" s="57">
        <v>2</v>
      </c>
      <c r="G41" s="43">
        <v>16</v>
      </c>
    </row>
    <row r="42" spans="1:7" ht="13.5" customHeight="1">
      <c r="A42" s="58" t="s">
        <v>77</v>
      </c>
      <c r="B42" s="39">
        <v>3</v>
      </c>
      <c r="C42" s="39"/>
      <c r="D42" s="39">
        <v>4</v>
      </c>
      <c r="E42" s="39">
        <v>4</v>
      </c>
      <c r="F42" s="57">
        <v>60</v>
      </c>
      <c r="G42" s="43">
        <v>71</v>
      </c>
    </row>
    <row r="43" spans="1:7" ht="13.5" customHeight="1">
      <c r="A43" s="58" t="s">
        <v>76</v>
      </c>
      <c r="B43" s="39">
        <v>4</v>
      </c>
      <c r="C43" s="39"/>
      <c r="D43" s="39">
        <v>3</v>
      </c>
      <c r="E43" s="39">
        <v>4</v>
      </c>
      <c r="F43" s="57">
        <v>18</v>
      </c>
      <c r="G43" s="43">
        <v>29</v>
      </c>
    </row>
    <row r="44" spans="1:7" ht="13.5" customHeight="1">
      <c r="A44" s="58" t="s">
        <v>83</v>
      </c>
      <c r="B44" s="39">
        <v>6</v>
      </c>
      <c r="C44" s="39"/>
      <c r="D44" s="39"/>
      <c r="E44" s="39">
        <v>3</v>
      </c>
      <c r="F44" s="57">
        <v>65</v>
      </c>
      <c r="G44" s="43">
        <v>74</v>
      </c>
    </row>
    <row r="45" spans="1:7" ht="13.5" customHeight="1">
      <c r="A45" s="58" t="s">
        <v>65</v>
      </c>
      <c r="B45" s="39">
        <v>1</v>
      </c>
      <c r="C45" s="39"/>
      <c r="D45" s="39"/>
      <c r="E45" s="39">
        <v>8</v>
      </c>
      <c r="F45" s="57">
        <v>12</v>
      </c>
      <c r="G45" s="43">
        <v>21</v>
      </c>
    </row>
    <row r="46" spans="1:7" ht="13.5" customHeight="1">
      <c r="A46" s="58" t="s">
        <v>55</v>
      </c>
      <c r="B46" s="39">
        <v>1</v>
      </c>
      <c r="C46" s="39"/>
      <c r="D46" s="39"/>
      <c r="E46" s="39">
        <v>6</v>
      </c>
      <c r="F46" s="57">
        <v>3</v>
      </c>
      <c r="G46" s="43">
        <v>10</v>
      </c>
    </row>
    <row r="47" spans="1:7" ht="13.5" customHeight="1">
      <c r="A47" s="58" t="s">
        <v>63</v>
      </c>
      <c r="B47" s="39">
        <v>2</v>
      </c>
      <c r="C47" s="39"/>
      <c r="D47" s="39">
        <v>1</v>
      </c>
      <c r="E47" s="39">
        <v>3</v>
      </c>
      <c r="F47" s="57">
        <v>11</v>
      </c>
      <c r="G47" s="43">
        <v>17</v>
      </c>
    </row>
    <row r="48" spans="1:7" ht="13.5" customHeight="1">
      <c r="A48" s="58" t="s">
        <v>62</v>
      </c>
      <c r="B48" s="39">
        <v>2</v>
      </c>
      <c r="C48" s="39"/>
      <c r="D48" s="39"/>
      <c r="E48" s="39">
        <v>4</v>
      </c>
      <c r="F48" s="57">
        <v>4</v>
      </c>
      <c r="G48" s="43">
        <v>10</v>
      </c>
    </row>
    <row r="49" spans="1:7" ht="13.5" customHeight="1">
      <c r="A49" s="58" t="s">
        <v>56</v>
      </c>
      <c r="B49" s="39">
        <v>2</v>
      </c>
      <c r="C49" s="39"/>
      <c r="D49" s="39"/>
      <c r="E49" s="39">
        <v>4</v>
      </c>
      <c r="F49" s="57">
        <v>2</v>
      </c>
      <c r="G49" s="43">
        <v>8</v>
      </c>
    </row>
    <row r="50" spans="1:7" ht="13.5" customHeight="1">
      <c r="A50" s="58" t="s">
        <v>75</v>
      </c>
      <c r="B50" s="39">
        <v>4</v>
      </c>
      <c r="C50" s="39"/>
      <c r="D50" s="39"/>
      <c r="E50" s="39">
        <v>2</v>
      </c>
      <c r="F50" s="57">
        <v>14</v>
      </c>
      <c r="G50" s="43">
        <v>20</v>
      </c>
    </row>
    <row r="51" spans="1:7" ht="13.5" customHeight="1">
      <c r="A51" s="58" t="s">
        <v>74</v>
      </c>
      <c r="B51" s="39"/>
      <c r="C51" s="39"/>
      <c r="D51" s="39">
        <v>1</v>
      </c>
      <c r="E51" s="39">
        <v>5</v>
      </c>
      <c r="F51" s="57"/>
      <c r="G51" s="43">
        <v>6</v>
      </c>
    </row>
    <row r="52" spans="1:7" ht="13.5" customHeight="1">
      <c r="A52" s="58" t="s">
        <v>61</v>
      </c>
      <c r="B52" s="39">
        <v>4</v>
      </c>
      <c r="C52" s="39"/>
      <c r="D52" s="39"/>
      <c r="E52" s="39">
        <v>1</v>
      </c>
      <c r="F52" s="57"/>
      <c r="G52" s="43">
        <v>5</v>
      </c>
    </row>
    <row r="53" spans="1:7" ht="13.5" customHeight="1">
      <c r="A53" s="58" t="s">
        <v>85</v>
      </c>
      <c r="B53" s="39"/>
      <c r="C53" s="39"/>
      <c r="D53" s="39"/>
      <c r="E53" s="39">
        <v>4</v>
      </c>
      <c r="F53" s="57">
        <v>16</v>
      </c>
      <c r="G53" s="43">
        <v>20</v>
      </c>
    </row>
    <row r="54" spans="1:7" ht="13.5" customHeight="1">
      <c r="A54" s="58" t="s">
        <v>119</v>
      </c>
      <c r="B54" s="39">
        <v>1</v>
      </c>
      <c r="C54" s="39"/>
      <c r="D54" s="39">
        <v>2</v>
      </c>
      <c r="E54" s="39">
        <v>4</v>
      </c>
      <c r="F54" s="57"/>
      <c r="G54" s="43">
        <v>7</v>
      </c>
    </row>
    <row r="55" spans="1:7" ht="13.5" customHeight="1">
      <c r="A55" s="56" t="s">
        <v>53</v>
      </c>
      <c r="B55" s="39"/>
      <c r="C55" s="39"/>
      <c r="D55" s="39"/>
      <c r="E55" s="39">
        <v>1</v>
      </c>
      <c r="F55" s="57"/>
      <c r="G55" s="43">
        <v>1</v>
      </c>
    </row>
    <row r="56" spans="1:7" ht="13.5" customHeight="1">
      <c r="A56" s="58" t="s">
        <v>73</v>
      </c>
      <c r="B56" s="39"/>
      <c r="C56" s="39"/>
      <c r="D56" s="39"/>
      <c r="E56" s="39">
        <v>4</v>
      </c>
      <c r="F56" s="57"/>
      <c r="G56" s="43">
        <v>4</v>
      </c>
    </row>
    <row r="57" spans="1:7" ht="13.5" customHeight="1">
      <c r="A57" s="58" t="s">
        <v>120</v>
      </c>
      <c r="B57" s="39"/>
      <c r="C57" s="39"/>
      <c r="D57" s="39"/>
      <c r="E57" s="39">
        <v>4</v>
      </c>
      <c r="F57" s="57">
        <v>2</v>
      </c>
      <c r="G57" s="43">
        <v>6</v>
      </c>
    </row>
    <row r="58" spans="1:7" ht="13.5" customHeight="1">
      <c r="A58" s="56" t="s">
        <v>121</v>
      </c>
      <c r="B58" s="39"/>
      <c r="C58" s="39"/>
      <c r="D58" s="39"/>
      <c r="E58" s="39">
        <v>4</v>
      </c>
      <c r="F58" s="57"/>
      <c r="G58" s="43">
        <v>4</v>
      </c>
    </row>
    <row r="59" spans="1:7" ht="13.5" customHeight="1">
      <c r="A59" s="56" t="s">
        <v>69</v>
      </c>
      <c r="B59" s="39"/>
      <c r="C59" s="39"/>
      <c r="D59" s="39"/>
      <c r="E59" s="39">
        <v>4</v>
      </c>
      <c r="F59" s="57"/>
      <c r="G59" s="43">
        <v>4</v>
      </c>
    </row>
    <row r="60" spans="1:7" ht="13.5" customHeight="1">
      <c r="A60" s="58" t="s">
        <v>122</v>
      </c>
      <c r="B60" s="39">
        <v>1</v>
      </c>
      <c r="C60" s="39"/>
      <c r="D60" s="39"/>
      <c r="E60" s="39">
        <v>3</v>
      </c>
      <c r="F60" s="57"/>
      <c r="G60" s="43">
        <v>4</v>
      </c>
    </row>
    <row r="61" spans="1:7" ht="13.5" customHeight="1">
      <c r="A61" s="58" t="s">
        <v>123</v>
      </c>
      <c r="B61" s="39"/>
      <c r="C61" s="39"/>
      <c r="D61" s="39"/>
      <c r="E61" s="39">
        <v>3</v>
      </c>
      <c r="F61" s="57"/>
      <c r="G61" s="43">
        <v>3</v>
      </c>
    </row>
    <row r="62" spans="1:7" ht="13.5" customHeight="1">
      <c r="A62" s="56" t="s">
        <v>79</v>
      </c>
      <c r="B62" s="39">
        <v>3</v>
      </c>
      <c r="C62" s="39"/>
      <c r="D62" s="39"/>
      <c r="E62" s="39">
        <v>2</v>
      </c>
      <c r="F62" s="57">
        <v>8</v>
      </c>
      <c r="G62" s="43">
        <v>13</v>
      </c>
    </row>
    <row r="63" spans="1:7" ht="13.5" customHeight="1">
      <c r="A63" s="58" t="s">
        <v>124</v>
      </c>
      <c r="B63" s="39">
        <v>3</v>
      </c>
      <c r="C63" s="39"/>
      <c r="D63" s="39"/>
      <c r="E63" s="39"/>
      <c r="F63" s="57"/>
      <c r="G63" s="43">
        <v>3</v>
      </c>
    </row>
    <row r="64" spans="1:7" ht="13.5" customHeight="1">
      <c r="A64" s="56" t="s">
        <v>125</v>
      </c>
      <c r="B64" s="39"/>
      <c r="C64" s="39"/>
      <c r="D64" s="39"/>
      <c r="E64" s="39"/>
      <c r="F64" s="57"/>
      <c r="G64" s="43">
        <v>0</v>
      </c>
    </row>
    <row r="65" spans="1:7" ht="13.5" customHeight="1">
      <c r="A65" s="56" t="s">
        <v>126</v>
      </c>
      <c r="B65" s="39">
        <v>8</v>
      </c>
      <c r="C65" s="39">
        <v>2</v>
      </c>
      <c r="D65" s="39"/>
      <c r="E65" s="39">
        <v>19</v>
      </c>
      <c r="F65" s="57">
        <v>164</v>
      </c>
      <c r="G65" s="43">
        <v>193</v>
      </c>
    </row>
    <row r="66" spans="1:7" ht="13.5" customHeight="1">
      <c r="A66" s="58" t="s">
        <v>85</v>
      </c>
      <c r="B66" s="39">
        <v>0</v>
      </c>
      <c r="C66" s="39"/>
      <c r="D66" s="39"/>
      <c r="E66" s="39">
        <v>2</v>
      </c>
      <c r="F66" s="39"/>
      <c r="G66" s="43">
        <v>2</v>
      </c>
    </row>
    <row r="67" spans="1:7" ht="13.5" customHeight="1">
      <c r="A67" s="58" t="s">
        <v>81</v>
      </c>
      <c r="B67" s="39">
        <v>1</v>
      </c>
      <c r="C67" s="39"/>
      <c r="D67" s="39"/>
      <c r="E67" s="39">
        <v>2</v>
      </c>
      <c r="F67" s="39"/>
      <c r="G67" s="43">
        <v>2</v>
      </c>
    </row>
    <row r="68" spans="1:7" ht="13.5" customHeight="1">
      <c r="A68" s="56" t="s">
        <v>95</v>
      </c>
      <c r="B68" s="39">
        <v>10</v>
      </c>
      <c r="C68" s="39"/>
      <c r="D68" s="39">
        <v>5</v>
      </c>
      <c r="E68" s="39">
        <v>6781</v>
      </c>
      <c r="F68" s="39"/>
      <c r="G68" s="43">
        <v>6781</v>
      </c>
    </row>
    <row r="69" spans="1:7" ht="13.5" customHeight="1" thickBot="1">
      <c r="A69" s="44" t="s">
        <v>91</v>
      </c>
      <c r="B69" s="59">
        <f t="shared" ref="B69:G69" si="0">SUM(B3:B68)</f>
        <v>14614</v>
      </c>
      <c r="C69" s="59">
        <f t="shared" si="0"/>
        <v>69</v>
      </c>
      <c r="D69" s="59">
        <f t="shared" si="0"/>
        <v>2468</v>
      </c>
      <c r="E69" s="59">
        <f t="shared" si="0"/>
        <v>13363</v>
      </c>
      <c r="F69" s="59">
        <f t="shared" si="0"/>
        <v>8039</v>
      </c>
      <c r="G69" s="59">
        <f t="shared" si="0"/>
        <v>38537</v>
      </c>
    </row>
  </sheetData>
  <mergeCells count="1">
    <mergeCell ref="A1:G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5"/>
  <sheetViews>
    <sheetView zoomScale="115" workbookViewId="0">
      <selection activeCell="A36" sqref="A36:A61"/>
    </sheetView>
  </sheetViews>
  <sheetFormatPr defaultRowHeight="13.5"/>
  <cols>
    <col min="1" max="1" width="19.5546875" style="36" customWidth="1"/>
  </cols>
  <sheetData>
    <row r="1" spans="1:11" ht="23.25" customHeight="1" thickBot="1">
      <c r="A1" s="161" t="s">
        <v>141</v>
      </c>
      <c r="B1" s="161"/>
      <c r="C1" s="161"/>
      <c r="D1" s="161"/>
      <c r="E1" s="161"/>
      <c r="F1" s="161"/>
      <c r="G1" s="161"/>
    </row>
    <row r="2" spans="1:11">
      <c r="A2" s="40" t="s">
        <v>1</v>
      </c>
      <c r="B2" s="38" t="s">
        <v>87</v>
      </c>
      <c r="C2" s="38" t="s">
        <v>88</v>
      </c>
      <c r="D2" s="162" t="s">
        <v>89</v>
      </c>
      <c r="E2" s="163"/>
      <c r="F2" s="162" t="s">
        <v>90</v>
      </c>
      <c r="G2" s="164"/>
      <c r="H2" s="165" t="s">
        <v>127</v>
      </c>
      <c r="I2" s="163"/>
      <c r="J2" s="162" t="s">
        <v>7</v>
      </c>
      <c r="K2" s="164"/>
    </row>
    <row r="3" spans="1:11" ht="13.5" customHeight="1">
      <c r="A3" s="70" t="s">
        <v>131</v>
      </c>
      <c r="B3" s="66">
        <v>8332</v>
      </c>
      <c r="C3" s="66">
        <v>6</v>
      </c>
      <c r="D3" s="66">
        <v>941</v>
      </c>
      <c r="E3" s="71">
        <v>976</v>
      </c>
      <c r="F3" s="66">
        <v>1839</v>
      </c>
      <c r="G3" s="71">
        <v>3418</v>
      </c>
      <c r="H3" s="72">
        <v>567</v>
      </c>
      <c r="I3" s="71">
        <v>1178</v>
      </c>
      <c r="J3" s="67">
        <v>11685</v>
      </c>
      <c r="K3" s="73">
        <v>13910</v>
      </c>
    </row>
    <row r="4" spans="1:11" ht="13.5" customHeight="1">
      <c r="A4" s="74" t="s">
        <v>132</v>
      </c>
      <c r="B4" s="66">
        <v>4711</v>
      </c>
      <c r="C4" s="66">
        <v>6</v>
      </c>
      <c r="D4" s="66">
        <v>617</v>
      </c>
      <c r="E4" s="71">
        <v>725</v>
      </c>
      <c r="F4" s="66">
        <v>2028</v>
      </c>
      <c r="G4" s="71">
        <v>3143</v>
      </c>
      <c r="H4" s="72">
        <v>770</v>
      </c>
      <c r="I4" s="71">
        <v>1213</v>
      </c>
      <c r="J4" s="67">
        <v>8132</v>
      </c>
      <c r="K4" s="73">
        <v>9798</v>
      </c>
    </row>
    <row r="5" spans="1:11" ht="13.5" customHeight="1">
      <c r="A5" s="74" t="s">
        <v>133</v>
      </c>
      <c r="B5" s="66">
        <v>1033</v>
      </c>
      <c r="C5" s="66"/>
      <c r="D5" s="66">
        <v>83</v>
      </c>
      <c r="E5" s="71">
        <v>91</v>
      </c>
      <c r="F5" s="66">
        <v>177</v>
      </c>
      <c r="G5" s="71">
        <v>278</v>
      </c>
      <c r="H5" s="72">
        <v>1023</v>
      </c>
      <c r="I5" s="71">
        <v>2611</v>
      </c>
      <c r="J5" s="67">
        <v>2316</v>
      </c>
      <c r="K5" s="73">
        <v>4013</v>
      </c>
    </row>
    <row r="6" spans="1:11" ht="13.5" customHeight="1">
      <c r="A6" s="74" t="s">
        <v>134</v>
      </c>
      <c r="B6" s="66">
        <v>621</v>
      </c>
      <c r="C6" s="66"/>
      <c r="D6" s="66">
        <v>40</v>
      </c>
      <c r="E6" s="71">
        <v>40</v>
      </c>
      <c r="F6" s="66">
        <v>176</v>
      </c>
      <c r="G6" s="71">
        <v>256</v>
      </c>
      <c r="H6" s="72">
        <v>488</v>
      </c>
      <c r="I6" s="71">
        <v>1085</v>
      </c>
      <c r="J6" s="67">
        <v>1325</v>
      </c>
      <c r="K6" s="73">
        <v>2002</v>
      </c>
    </row>
    <row r="7" spans="1:11" ht="13.5" customHeight="1">
      <c r="A7" s="74" t="s">
        <v>135</v>
      </c>
      <c r="B7" s="66">
        <v>439</v>
      </c>
      <c r="C7" s="66"/>
      <c r="D7" s="66">
        <v>78</v>
      </c>
      <c r="E7" s="71">
        <v>78</v>
      </c>
      <c r="F7" s="66">
        <v>69</v>
      </c>
      <c r="G7" s="71">
        <v>123</v>
      </c>
      <c r="H7" s="72">
        <v>147</v>
      </c>
      <c r="I7" s="71">
        <v>358</v>
      </c>
      <c r="J7" s="67">
        <v>733</v>
      </c>
      <c r="K7" s="73">
        <v>998</v>
      </c>
    </row>
    <row r="8" spans="1:11" ht="13.5" customHeight="1">
      <c r="A8" s="74" t="s">
        <v>136</v>
      </c>
      <c r="B8" s="66">
        <v>292</v>
      </c>
      <c r="C8" s="66"/>
      <c r="D8" s="66">
        <v>55</v>
      </c>
      <c r="E8" s="71">
        <v>57</v>
      </c>
      <c r="F8" s="66">
        <v>190</v>
      </c>
      <c r="G8" s="71">
        <v>281</v>
      </c>
      <c r="H8" s="72">
        <v>491</v>
      </c>
      <c r="I8" s="71">
        <v>1022</v>
      </c>
      <c r="J8" s="67">
        <v>1028</v>
      </c>
      <c r="K8" s="73">
        <v>1652</v>
      </c>
    </row>
    <row r="9" spans="1:11" ht="13.5" customHeight="1">
      <c r="A9" s="74" t="s">
        <v>137</v>
      </c>
      <c r="B9" s="66">
        <v>225</v>
      </c>
      <c r="C9" s="66"/>
      <c r="D9" s="66">
        <v>48</v>
      </c>
      <c r="E9" s="71">
        <v>48</v>
      </c>
      <c r="F9" s="66">
        <v>204</v>
      </c>
      <c r="G9" s="71">
        <v>418</v>
      </c>
      <c r="H9" s="72">
        <v>198</v>
      </c>
      <c r="I9" s="71">
        <v>641</v>
      </c>
      <c r="J9" s="67">
        <v>675</v>
      </c>
      <c r="K9" s="73">
        <v>1332</v>
      </c>
    </row>
    <row r="10" spans="1:11" ht="13.5" customHeight="1">
      <c r="A10" s="74" t="s">
        <v>138</v>
      </c>
      <c r="B10" s="66">
        <v>231</v>
      </c>
      <c r="C10" s="66">
        <v>70</v>
      </c>
      <c r="D10" s="66">
        <v>36</v>
      </c>
      <c r="E10" s="71">
        <v>39</v>
      </c>
      <c r="F10" s="66">
        <v>203</v>
      </c>
      <c r="G10" s="71">
        <v>237</v>
      </c>
      <c r="H10" s="72"/>
      <c r="I10" s="71"/>
      <c r="J10" s="67">
        <v>540</v>
      </c>
      <c r="K10" s="73">
        <v>577</v>
      </c>
    </row>
    <row r="11" spans="1:11" ht="13.5" customHeight="1">
      <c r="A11" s="74" t="s">
        <v>145</v>
      </c>
      <c r="B11" s="66">
        <v>203</v>
      </c>
      <c r="C11" s="66">
        <v>17</v>
      </c>
      <c r="D11" s="66">
        <v>25</v>
      </c>
      <c r="E11" s="71">
        <v>25</v>
      </c>
      <c r="F11" s="66">
        <v>259</v>
      </c>
      <c r="G11" s="71">
        <v>364</v>
      </c>
      <c r="H11" s="67">
        <v>338</v>
      </c>
      <c r="I11" s="71">
        <v>461</v>
      </c>
      <c r="J11" s="67">
        <v>842</v>
      </c>
      <c r="K11" s="79">
        <v>1070</v>
      </c>
    </row>
    <row r="12" spans="1:11" ht="13.5" customHeight="1">
      <c r="A12" s="42" t="s">
        <v>155</v>
      </c>
      <c r="B12" s="66">
        <v>307</v>
      </c>
      <c r="C12" s="66"/>
      <c r="D12" s="66">
        <v>26</v>
      </c>
      <c r="E12" s="71">
        <v>26</v>
      </c>
      <c r="F12" s="66">
        <v>7</v>
      </c>
      <c r="G12" s="71">
        <v>12</v>
      </c>
      <c r="H12" s="72">
        <v>28</v>
      </c>
      <c r="I12" s="71">
        <v>79</v>
      </c>
      <c r="J12" s="67">
        <v>368</v>
      </c>
      <c r="K12" s="73">
        <v>424</v>
      </c>
    </row>
    <row r="13" spans="1:11" ht="13.5" customHeight="1">
      <c r="A13" s="42" t="s">
        <v>153</v>
      </c>
      <c r="B13" s="66">
        <v>114</v>
      </c>
      <c r="C13" s="66">
        <v>1</v>
      </c>
      <c r="D13" s="66">
        <v>46</v>
      </c>
      <c r="E13" s="71">
        <v>55</v>
      </c>
      <c r="F13" s="66">
        <v>122</v>
      </c>
      <c r="G13" s="71">
        <v>180</v>
      </c>
      <c r="H13" s="72">
        <v>388</v>
      </c>
      <c r="I13" s="71">
        <v>972</v>
      </c>
      <c r="J13" s="67">
        <v>671</v>
      </c>
      <c r="K13" s="73">
        <v>1322</v>
      </c>
    </row>
    <row r="14" spans="1:11" ht="13.5" customHeight="1">
      <c r="A14" s="42" t="s">
        <v>157</v>
      </c>
      <c r="B14" s="66">
        <v>244</v>
      </c>
      <c r="C14" s="66">
        <v>1</v>
      </c>
      <c r="D14" s="66">
        <v>41</v>
      </c>
      <c r="E14" s="71">
        <v>41</v>
      </c>
      <c r="F14" s="66">
        <v>32</v>
      </c>
      <c r="G14" s="71">
        <v>48</v>
      </c>
      <c r="H14" s="72">
        <v>83</v>
      </c>
      <c r="I14" s="71">
        <v>254</v>
      </c>
      <c r="J14" s="67">
        <v>401</v>
      </c>
      <c r="K14" s="73">
        <v>588</v>
      </c>
    </row>
    <row r="15" spans="1:11" ht="13.5" customHeight="1">
      <c r="A15" s="42" t="s">
        <v>109</v>
      </c>
      <c r="B15" s="66">
        <v>137</v>
      </c>
      <c r="C15" s="66"/>
      <c r="D15" s="66">
        <v>27</v>
      </c>
      <c r="E15" s="71">
        <v>27</v>
      </c>
      <c r="F15" s="66">
        <v>93</v>
      </c>
      <c r="G15" s="71">
        <v>178</v>
      </c>
      <c r="H15" s="72">
        <v>10</v>
      </c>
      <c r="I15" s="71">
        <v>16</v>
      </c>
      <c r="J15" s="67">
        <v>267</v>
      </c>
      <c r="K15" s="73">
        <v>358</v>
      </c>
    </row>
    <row r="16" spans="1:11" ht="13.5" customHeight="1">
      <c r="A16" s="42" t="s">
        <v>110</v>
      </c>
      <c r="B16" s="66">
        <v>62</v>
      </c>
      <c r="C16" s="66">
        <v>1</v>
      </c>
      <c r="D16" s="66">
        <v>23</v>
      </c>
      <c r="E16" s="71">
        <v>24</v>
      </c>
      <c r="F16" s="66">
        <v>56</v>
      </c>
      <c r="G16" s="71">
        <v>80</v>
      </c>
      <c r="H16" s="72">
        <v>110</v>
      </c>
      <c r="I16" s="71">
        <v>218</v>
      </c>
      <c r="J16" s="67">
        <v>252</v>
      </c>
      <c r="K16" s="73">
        <v>385</v>
      </c>
    </row>
    <row r="17" spans="1:11" ht="13.5" customHeight="1">
      <c r="A17" s="42" t="s">
        <v>111</v>
      </c>
      <c r="B17" s="66">
        <v>27</v>
      </c>
      <c r="C17" s="66"/>
      <c r="D17" s="66">
        <v>4</v>
      </c>
      <c r="E17" s="71">
        <v>4</v>
      </c>
      <c r="F17" s="66">
        <v>50</v>
      </c>
      <c r="G17" s="71">
        <v>85</v>
      </c>
      <c r="H17" s="72">
        <v>34</v>
      </c>
      <c r="I17" s="71">
        <v>84</v>
      </c>
      <c r="J17" s="67">
        <v>115</v>
      </c>
      <c r="K17" s="73">
        <v>200</v>
      </c>
    </row>
    <row r="18" spans="1:11" ht="13.5" customHeight="1">
      <c r="A18" s="42" t="s">
        <v>112</v>
      </c>
      <c r="B18" s="66">
        <v>91</v>
      </c>
      <c r="C18" s="66"/>
      <c r="D18" s="66">
        <v>8</v>
      </c>
      <c r="E18" s="71">
        <v>8</v>
      </c>
      <c r="F18" s="66">
        <v>14</v>
      </c>
      <c r="G18" s="71">
        <v>23</v>
      </c>
      <c r="H18" s="72">
        <v>1</v>
      </c>
      <c r="I18" s="71">
        <v>1</v>
      </c>
      <c r="J18" s="67">
        <v>114</v>
      </c>
      <c r="K18" s="73">
        <v>123</v>
      </c>
    </row>
    <row r="19" spans="1:11" ht="13.5" customHeight="1">
      <c r="A19" s="42" t="s">
        <v>113</v>
      </c>
      <c r="B19" s="66">
        <v>62</v>
      </c>
      <c r="C19" s="66"/>
      <c r="D19" s="66">
        <v>4</v>
      </c>
      <c r="E19" s="71">
        <v>4</v>
      </c>
      <c r="F19" s="66">
        <v>20</v>
      </c>
      <c r="G19" s="71">
        <v>36</v>
      </c>
      <c r="H19" s="72">
        <v>47</v>
      </c>
      <c r="I19" s="71">
        <v>124</v>
      </c>
      <c r="J19" s="67">
        <v>133</v>
      </c>
      <c r="K19" s="73">
        <v>226</v>
      </c>
    </row>
    <row r="20" spans="1:11" ht="13.5" customHeight="1">
      <c r="A20" s="42" t="s">
        <v>64</v>
      </c>
      <c r="B20" s="66">
        <v>55</v>
      </c>
      <c r="C20" s="66"/>
      <c r="D20" s="66">
        <v>27</v>
      </c>
      <c r="E20" s="71">
        <v>27</v>
      </c>
      <c r="F20" s="66">
        <v>7</v>
      </c>
      <c r="G20" s="71">
        <v>22</v>
      </c>
      <c r="H20" s="72">
        <v>87</v>
      </c>
      <c r="I20" s="71">
        <v>188</v>
      </c>
      <c r="J20" s="67">
        <v>176</v>
      </c>
      <c r="K20" s="73">
        <v>292</v>
      </c>
    </row>
    <row r="21" spans="1:11" ht="13.5" customHeight="1">
      <c r="A21" s="42" t="s">
        <v>86</v>
      </c>
      <c r="B21" s="66">
        <v>4</v>
      </c>
      <c r="C21" s="66"/>
      <c r="D21" s="66"/>
      <c r="E21" s="71"/>
      <c r="F21" s="66">
        <v>28</v>
      </c>
      <c r="G21" s="71">
        <v>53</v>
      </c>
      <c r="H21" s="72">
        <v>6</v>
      </c>
      <c r="I21" s="71">
        <v>16</v>
      </c>
      <c r="J21" s="67">
        <v>38</v>
      </c>
      <c r="K21" s="73">
        <v>73</v>
      </c>
    </row>
    <row r="22" spans="1:11" ht="13.5" customHeight="1">
      <c r="A22" s="42" t="s">
        <v>54</v>
      </c>
      <c r="B22" s="66">
        <v>34</v>
      </c>
      <c r="C22" s="66"/>
      <c r="D22" s="66">
        <v>6</v>
      </c>
      <c r="E22" s="71">
        <v>6</v>
      </c>
      <c r="F22" s="66">
        <v>12</v>
      </c>
      <c r="G22" s="71">
        <v>22</v>
      </c>
      <c r="H22" s="72">
        <v>57</v>
      </c>
      <c r="I22" s="71">
        <v>147</v>
      </c>
      <c r="J22" s="67">
        <v>109</v>
      </c>
      <c r="K22" s="73">
        <v>209</v>
      </c>
    </row>
    <row r="23" spans="1:11" ht="13.5" customHeight="1">
      <c r="A23" s="42" t="s">
        <v>114</v>
      </c>
      <c r="B23" s="66">
        <v>14</v>
      </c>
      <c r="C23" s="66"/>
      <c r="D23" s="66">
        <v>3</v>
      </c>
      <c r="E23" s="71">
        <v>3</v>
      </c>
      <c r="F23" s="66">
        <v>33</v>
      </c>
      <c r="G23" s="71">
        <v>41</v>
      </c>
      <c r="H23" s="72">
        <v>114</v>
      </c>
      <c r="I23" s="71">
        <v>230</v>
      </c>
      <c r="J23" s="67">
        <v>164</v>
      </c>
      <c r="K23" s="73">
        <v>288</v>
      </c>
    </row>
    <row r="24" spans="1:11" ht="13.5" customHeight="1">
      <c r="A24" s="42" t="s">
        <v>71</v>
      </c>
      <c r="B24" s="66">
        <v>25</v>
      </c>
      <c r="C24" s="66"/>
      <c r="D24" s="66">
        <v>1</v>
      </c>
      <c r="E24" s="71">
        <v>1</v>
      </c>
      <c r="F24" s="66">
        <v>29</v>
      </c>
      <c r="G24" s="71">
        <v>47</v>
      </c>
      <c r="H24" s="72">
        <v>24</v>
      </c>
      <c r="I24" s="71">
        <v>101</v>
      </c>
      <c r="J24" s="67">
        <v>79</v>
      </c>
      <c r="K24" s="73">
        <v>174</v>
      </c>
    </row>
    <row r="25" spans="1:11" ht="13.5" customHeight="1">
      <c r="A25" s="42" t="s">
        <v>115</v>
      </c>
      <c r="B25" s="66">
        <v>23</v>
      </c>
      <c r="C25" s="66"/>
      <c r="D25" s="66">
        <v>4</v>
      </c>
      <c r="E25" s="71">
        <v>4</v>
      </c>
      <c r="F25" s="66">
        <v>7</v>
      </c>
      <c r="G25" s="71">
        <v>17</v>
      </c>
      <c r="H25" s="72">
        <v>33</v>
      </c>
      <c r="I25" s="71">
        <v>107</v>
      </c>
      <c r="J25" s="67">
        <v>67</v>
      </c>
      <c r="K25" s="73">
        <v>151</v>
      </c>
    </row>
    <row r="26" spans="1:11" ht="13.5" customHeight="1">
      <c r="A26" s="42" t="s">
        <v>116</v>
      </c>
      <c r="B26" s="66">
        <v>5</v>
      </c>
      <c r="C26" s="66"/>
      <c r="D26" s="66"/>
      <c r="E26" s="71"/>
      <c r="F26" s="66">
        <v>26</v>
      </c>
      <c r="G26" s="71">
        <v>34</v>
      </c>
      <c r="H26" s="72"/>
      <c r="I26" s="71"/>
      <c r="J26" s="67">
        <v>31</v>
      </c>
      <c r="K26" s="73">
        <v>39</v>
      </c>
    </row>
    <row r="27" spans="1:11" ht="13.5" customHeight="1">
      <c r="A27" s="42" t="s">
        <v>68</v>
      </c>
      <c r="B27" s="66">
        <v>15</v>
      </c>
      <c r="C27" s="66"/>
      <c r="D27" s="66"/>
      <c r="E27" s="71"/>
      <c r="F27" s="66">
        <v>2</v>
      </c>
      <c r="G27" s="71">
        <v>3</v>
      </c>
      <c r="H27" s="72"/>
      <c r="I27" s="71"/>
      <c r="J27" s="67">
        <v>17</v>
      </c>
      <c r="K27" s="73">
        <v>18</v>
      </c>
    </row>
    <row r="28" spans="1:11" ht="13.5" customHeight="1">
      <c r="A28" s="42" t="s">
        <v>67</v>
      </c>
      <c r="B28" s="66">
        <v>16</v>
      </c>
      <c r="C28" s="66"/>
      <c r="D28" s="66">
        <v>1</v>
      </c>
      <c r="E28" s="71">
        <v>1</v>
      </c>
      <c r="F28" s="66">
        <v>20</v>
      </c>
      <c r="G28" s="71">
        <v>24</v>
      </c>
      <c r="H28" s="72">
        <v>18</v>
      </c>
      <c r="I28" s="71">
        <v>26</v>
      </c>
      <c r="J28" s="67">
        <v>55</v>
      </c>
      <c r="K28" s="73">
        <v>67</v>
      </c>
    </row>
    <row r="29" spans="1:11" ht="13.5" customHeight="1">
      <c r="A29" s="42" t="s">
        <v>70</v>
      </c>
      <c r="B29" s="66">
        <v>9</v>
      </c>
      <c r="C29" s="66"/>
      <c r="D29" s="66">
        <v>18</v>
      </c>
      <c r="E29" s="71">
        <v>18</v>
      </c>
      <c r="F29" s="66">
        <v>4</v>
      </c>
      <c r="G29" s="71">
        <v>5</v>
      </c>
      <c r="H29" s="72">
        <v>36</v>
      </c>
      <c r="I29" s="71">
        <v>80</v>
      </c>
      <c r="J29" s="67">
        <v>67</v>
      </c>
      <c r="K29" s="73">
        <v>112</v>
      </c>
    </row>
    <row r="30" spans="1:11" ht="13.5" customHeight="1">
      <c r="A30" s="42" t="s">
        <v>58</v>
      </c>
      <c r="B30" s="66">
        <v>3</v>
      </c>
      <c r="C30" s="66"/>
      <c r="D30" s="66">
        <v>1</v>
      </c>
      <c r="E30" s="71">
        <v>1</v>
      </c>
      <c r="F30" s="66">
        <v>15</v>
      </c>
      <c r="G30" s="71">
        <v>21</v>
      </c>
      <c r="H30" s="72"/>
      <c r="I30" s="71"/>
      <c r="J30" s="67">
        <v>19</v>
      </c>
      <c r="K30" s="73">
        <v>25</v>
      </c>
    </row>
    <row r="31" spans="1:11" ht="13.5" customHeight="1">
      <c r="A31" s="75" t="s">
        <v>117</v>
      </c>
      <c r="B31" s="66">
        <v>6</v>
      </c>
      <c r="C31" s="66"/>
      <c r="D31" s="66">
        <v>1</v>
      </c>
      <c r="E31" s="71">
        <v>3</v>
      </c>
      <c r="F31" s="66">
        <v>24</v>
      </c>
      <c r="G31" s="71">
        <v>34</v>
      </c>
      <c r="H31" s="72"/>
      <c r="I31" s="71"/>
      <c r="J31" s="67">
        <v>31</v>
      </c>
      <c r="K31" s="73">
        <v>43</v>
      </c>
    </row>
    <row r="32" spans="1:11" ht="13.5" customHeight="1">
      <c r="A32" s="75" t="s">
        <v>60</v>
      </c>
      <c r="B32" s="66"/>
      <c r="C32" s="66"/>
      <c r="D32" s="66"/>
      <c r="E32" s="71"/>
      <c r="F32" s="66">
        <v>46</v>
      </c>
      <c r="G32" s="71">
        <v>46</v>
      </c>
      <c r="H32" s="72"/>
      <c r="I32" s="71"/>
      <c r="J32" s="67">
        <v>46</v>
      </c>
      <c r="K32" s="73">
        <v>46</v>
      </c>
    </row>
    <row r="33" spans="1:11" ht="13.5" customHeight="1">
      <c r="A33" s="75" t="s">
        <v>118</v>
      </c>
      <c r="B33" s="66">
        <v>3</v>
      </c>
      <c r="C33" s="66"/>
      <c r="D33" s="66">
        <v>2</v>
      </c>
      <c r="E33" s="71">
        <v>2</v>
      </c>
      <c r="F33" s="66">
        <v>37</v>
      </c>
      <c r="G33" s="71">
        <v>46</v>
      </c>
      <c r="H33" s="72">
        <v>1</v>
      </c>
      <c r="I33" s="71">
        <v>1</v>
      </c>
      <c r="J33" s="67">
        <v>43</v>
      </c>
      <c r="K33" s="73">
        <v>52</v>
      </c>
    </row>
    <row r="34" spans="1:11" ht="13.5" customHeight="1">
      <c r="A34" s="75" t="s">
        <v>82</v>
      </c>
      <c r="B34" s="66"/>
      <c r="C34" s="66"/>
      <c r="D34" s="66">
        <v>1</v>
      </c>
      <c r="E34" s="71">
        <v>1</v>
      </c>
      <c r="F34" s="66">
        <v>15</v>
      </c>
      <c r="G34" s="71">
        <v>21</v>
      </c>
      <c r="H34" s="72"/>
      <c r="I34" s="71"/>
      <c r="J34" s="67">
        <v>16</v>
      </c>
      <c r="K34" s="73">
        <v>22</v>
      </c>
    </row>
    <row r="35" spans="1:11" ht="13.5" customHeight="1">
      <c r="A35" s="75" t="s">
        <v>59</v>
      </c>
      <c r="B35" s="66">
        <v>32</v>
      </c>
      <c r="C35" s="66"/>
      <c r="D35" s="66"/>
      <c r="E35" s="71"/>
      <c r="F35" s="66">
        <v>52</v>
      </c>
      <c r="G35" s="71">
        <v>58</v>
      </c>
      <c r="H35" s="72">
        <v>3</v>
      </c>
      <c r="I35" s="71">
        <v>3</v>
      </c>
      <c r="J35" s="67">
        <v>87</v>
      </c>
      <c r="K35" s="73">
        <v>93</v>
      </c>
    </row>
    <row r="36" spans="1:11" ht="13.5" customHeight="1">
      <c r="A36" s="75" t="s">
        <v>80</v>
      </c>
      <c r="B36" s="66">
        <v>7</v>
      </c>
      <c r="C36" s="66"/>
      <c r="D36" s="66"/>
      <c r="E36" s="76"/>
      <c r="F36" s="66">
        <v>5</v>
      </c>
      <c r="G36" s="71">
        <v>5</v>
      </c>
      <c r="H36" s="72"/>
      <c r="I36" s="71"/>
      <c r="J36" s="67">
        <v>12</v>
      </c>
      <c r="K36" s="73">
        <v>12</v>
      </c>
    </row>
    <row r="37" spans="1:11" ht="13.5" customHeight="1">
      <c r="A37" s="75" t="s">
        <v>84</v>
      </c>
      <c r="B37" s="66"/>
      <c r="C37" s="66"/>
      <c r="D37" s="66">
        <v>2</v>
      </c>
      <c r="E37" s="76">
        <v>2</v>
      </c>
      <c r="F37" s="66">
        <v>5</v>
      </c>
      <c r="G37" s="71">
        <v>7</v>
      </c>
      <c r="H37" s="72">
        <v>1</v>
      </c>
      <c r="I37" s="71">
        <v>2</v>
      </c>
      <c r="J37" s="67">
        <v>8</v>
      </c>
      <c r="K37" s="73">
        <v>11</v>
      </c>
    </row>
    <row r="38" spans="1:11" ht="13.5" customHeight="1">
      <c r="A38" s="75" t="s">
        <v>78</v>
      </c>
      <c r="B38" s="66">
        <v>3</v>
      </c>
      <c r="C38" s="66"/>
      <c r="D38" s="66"/>
      <c r="E38" s="76"/>
      <c r="F38" s="66">
        <v>19</v>
      </c>
      <c r="G38" s="71">
        <v>44</v>
      </c>
      <c r="H38" s="72">
        <v>2</v>
      </c>
      <c r="I38" s="71">
        <v>2</v>
      </c>
      <c r="J38" s="67">
        <v>24</v>
      </c>
      <c r="K38" s="73">
        <v>49</v>
      </c>
    </row>
    <row r="39" spans="1:11" ht="13.5" customHeight="1">
      <c r="A39" s="75" t="s">
        <v>72</v>
      </c>
      <c r="B39" s="66">
        <v>6</v>
      </c>
      <c r="C39" s="66"/>
      <c r="D39" s="66"/>
      <c r="E39" s="76"/>
      <c r="F39" s="66">
        <v>14</v>
      </c>
      <c r="G39" s="71">
        <v>16</v>
      </c>
      <c r="H39" s="72"/>
      <c r="I39" s="71"/>
      <c r="J39" s="67">
        <v>20</v>
      </c>
      <c r="K39" s="73">
        <v>22</v>
      </c>
    </row>
    <row r="40" spans="1:11" ht="13.5" customHeight="1">
      <c r="A40" s="75" t="s">
        <v>66</v>
      </c>
      <c r="B40" s="66">
        <v>2</v>
      </c>
      <c r="C40" s="66"/>
      <c r="D40" s="66">
        <v>1</v>
      </c>
      <c r="E40" s="76">
        <v>1</v>
      </c>
      <c r="F40" s="66">
        <v>2</v>
      </c>
      <c r="G40" s="71">
        <v>2</v>
      </c>
      <c r="H40" s="72">
        <v>7</v>
      </c>
      <c r="I40" s="71">
        <v>20</v>
      </c>
      <c r="J40" s="67">
        <v>12</v>
      </c>
      <c r="K40" s="73">
        <v>25</v>
      </c>
    </row>
    <row r="41" spans="1:11" ht="13.5" customHeight="1">
      <c r="A41" s="75" t="s">
        <v>57</v>
      </c>
      <c r="B41" s="66">
        <v>2</v>
      </c>
      <c r="C41" s="66"/>
      <c r="D41" s="66">
        <v>1</v>
      </c>
      <c r="E41" s="76">
        <v>2</v>
      </c>
      <c r="F41" s="66">
        <v>20</v>
      </c>
      <c r="G41" s="71">
        <v>27</v>
      </c>
      <c r="H41" s="72">
        <v>6</v>
      </c>
      <c r="I41" s="71">
        <v>6</v>
      </c>
      <c r="J41" s="67">
        <v>29</v>
      </c>
      <c r="K41" s="73">
        <v>37</v>
      </c>
    </row>
    <row r="42" spans="1:11" ht="13.5" customHeight="1">
      <c r="A42" s="75" t="s">
        <v>77</v>
      </c>
      <c r="B42" s="66">
        <v>9</v>
      </c>
      <c r="C42" s="66"/>
      <c r="D42" s="66">
        <v>2</v>
      </c>
      <c r="E42" s="76">
        <v>2</v>
      </c>
      <c r="F42" s="66">
        <v>1</v>
      </c>
      <c r="G42" s="71">
        <v>2</v>
      </c>
      <c r="H42" s="72">
        <v>26</v>
      </c>
      <c r="I42" s="71">
        <v>43</v>
      </c>
      <c r="J42" s="67">
        <v>38</v>
      </c>
      <c r="K42" s="73">
        <v>56</v>
      </c>
    </row>
    <row r="43" spans="1:11" ht="13.5" customHeight="1">
      <c r="A43" s="75" t="s">
        <v>76</v>
      </c>
      <c r="B43" s="66">
        <v>1</v>
      </c>
      <c r="C43" s="66"/>
      <c r="D43" s="66"/>
      <c r="E43" s="76"/>
      <c r="F43" s="66">
        <v>5</v>
      </c>
      <c r="G43" s="71">
        <v>6</v>
      </c>
      <c r="H43" s="72">
        <v>14</v>
      </c>
      <c r="I43" s="71">
        <v>41</v>
      </c>
      <c r="J43" s="67">
        <v>20</v>
      </c>
      <c r="K43" s="73">
        <v>48</v>
      </c>
    </row>
    <row r="44" spans="1:11" ht="13.5" customHeight="1">
      <c r="A44" s="75" t="s">
        <v>83</v>
      </c>
      <c r="B44" s="66">
        <v>3</v>
      </c>
      <c r="C44" s="66"/>
      <c r="D44" s="66"/>
      <c r="E44" s="76"/>
      <c r="F44" s="66">
        <v>3</v>
      </c>
      <c r="G44" s="71">
        <v>3</v>
      </c>
      <c r="H44" s="72">
        <v>26</v>
      </c>
      <c r="I44" s="71">
        <v>67</v>
      </c>
      <c r="J44" s="67">
        <v>32</v>
      </c>
      <c r="K44" s="73">
        <v>73</v>
      </c>
    </row>
    <row r="45" spans="1:11" ht="13.5" customHeight="1">
      <c r="A45" s="75" t="s">
        <v>65</v>
      </c>
      <c r="B45" s="66"/>
      <c r="C45" s="66"/>
      <c r="D45" s="66"/>
      <c r="E45" s="76"/>
      <c r="F45" s="66">
        <v>4</v>
      </c>
      <c r="G45" s="71">
        <v>13</v>
      </c>
      <c r="H45" s="72">
        <v>2</v>
      </c>
      <c r="I45" s="71">
        <v>3</v>
      </c>
      <c r="J45" s="67">
        <v>6</v>
      </c>
      <c r="K45" s="73">
        <v>16</v>
      </c>
    </row>
    <row r="46" spans="1:11" ht="13.5" customHeight="1">
      <c r="A46" s="75" t="s">
        <v>55</v>
      </c>
      <c r="B46" s="66">
        <v>1</v>
      </c>
      <c r="C46" s="66"/>
      <c r="D46" s="66"/>
      <c r="E46" s="76"/>
      <c r="F46" s="66">
        <v>1</v>
      </c>
      <c r="G46" s="71">
        <v>1</v>
      </c>
      <c r="H46" s="72">
        <v>3</v>
      </c>
      <c r="I46" s="71">
        <v>5</v>
      </c>
      <c r="J46" s="67">
        <v>5</v>
      </c>
      <c r="K46" s="73">
        <v>7</v>
      </c>
    </row>
    <row r="47" spans="1:11" ht="13.5" customHeight="1">
      <c r="A47" s="75" t="s">
        <v>63</v>
      </c>
      <c r="B47" s="66">
        <v>5</v>
      </c>
      <c r="C47" s="66"/>
      <c r="D47" s="66"/>
      <c r="E47" s="76"/>
      <c r="F47" s="66">
        <v>6</v>
      </c>
      <c r="G47" s="71">
        <v>22</v>
      </c>
      <c r="H47" s="72">
        <v>15</v>
      </c>
      <c r="I47" s="71">
        <v>45</v>
      </c>
      <c r="J47" s="67">
        <v>26</v>
      </c>
      <c r="K47" s="73">
        <v>72</v>
      </c>
    </row>
    <row r="48" spans="1:11" ht="13.5" customHeight="1">
      <c r="A48" s="75" t="s">
        <v>62</v>
      </c>
      <c r="B48" s="66">
        <v>1</v>
      </c>
      <c r="C48" s="66"/>
      <c r="D48" s="66"/>
      <c r="E48" s="76"/>
      <c r="F48" s="66">
        <v>8</v>
      </c>
      <c r="G48" s="71">
        <v>23</v>
      </c>
      <c r="H48" s="72">
        <v>9</v>
      </c>
      <c r="I48" s="71">
        <v>31</v>
      </c>
      <c r="J48" s="67">
        <v>18</v>
      </c>
      <c r="K48" s="73">
        <v>55</v>
      </c>
    </row>
    <row r="49" spans="1:11" ht="13.5" customHeight="1">
      <c r="A49" s="75" t="s">
        <v>56</v>
      </c>
      <c r="B49" s="66">
        <v>4</v>
      </c>
      <c r="C49" s="66"/>
      <c r="D49" s="66"/>
      <c r="E49" s="76"/>
      <c r="F49" s="66">
        <v>6</v>
      </c>
      <c r="G49" s="71">
        <v>7</v>
      </c>
      <c r="H49" s="72">
        <v>1</v>
      </c>
      <c r="I49" s="71">
        <v>1</v>
      </c>
      <c r="J49" s="67">
        <v>11</v>
      </c>
      <c r="K49" s="73">
        <v>12</v>
      </c>
    </row>
    <row r="50" spans="1:11" ht="13.5" customHeight="1">
      <c r="A50" s="75" t="s">
        <v>75</v>
      </c>
      <c r="B50" s="66">
        <v>2</v>
      </c>
      <c r="C50" s="66"/>
      <c r="D50" s="66"/>
      <c r="E50" s="76"/>
      <c r="F50" s="66">
        <v>3</v>
      </c>
      <c r="G50" s="71">
        <v>3</v>
      </c>
      <c r="H50" s="72">
        <v>15</v>
      </c>
      <c r="I50" s="71">
        <v>22</v>
      </c>
      <c r="J50" s="67">
        <v>20</v>
      </c>
      <c r="K50" s="73">
        <v>27</v>
      </c>
    </row>
    <row r="51" spans="1:11" ht="13.5" customHeight="1">
      <c r="A51" s="75" t="s">
        <v>74</v>
      </c>
      <c r="B51" s="66"/>
      <c r="C51" s="66"/>
      <c r="D51" s="66"/>
      <c r="E51" s="76"/>
      <c r="F51" s="66">
        <v>11</v>
      </c>
      <c r="G51" s="71">
        <v>17</v>
      </c>
      <c r="H51" s="72">
        <v>1</v>
      </c>
      <c r="I51" s="71">
        <v>1</v>
      </c>
      <c r="J51" s="67">
        <v>12</v>
      </c>
      <c r="K51" s="73">
        <v>18</v>
      </c>
    </row>
    <row r="52" spans="1:11" ht="13.5" customHeight="1">
      <c r="A52" s="75" t="s">
        <v>61</v>
      </c>
      <c r="B52" s="66">
        <v>3</v>
      </c>
      <c r="C52" s="66"/>
      <c r="D52" s="66"/>
      <c r="E52" s="76"/>
      <c r="F52" s="66">
        <v>1</v>
      </c>
      <c r="G52" s="71">
        <v>1</v>
      </c>
      <c r="H52" s="72">
        <v>1</v>
      </c>
      <c r="I52" s="71">
        <v>1</v>
      </c>
      <c r="J52" s="67">
        <v>5</v>
      </c>
      <c r="K52" s="73">
        <v>5</v>
      </c>
    </row>
    <row r="53" spans="1:11" ht="13.5" customHeight="1">
      <c r="A53" s="75" t="s">
        <v>85</v>
      </c>
      <c r="B53" s="66"/>
      <c r="C53" s="66"/>
      <c r="D53" s="66"/>
      <c r="E53" s="76"/>
      <c r="F53" s="66">
        <v>5</v>
      </c>
      <c r="G53" s="71">
        <v>5</v>
      </c>
      <c r="H53" s="72">
        <v>14</v>
      </c>
      <c r="I53" s="71">
        <v>36</v>
      </c>
      <c r="J53" s="67">
        <v>19</v>
      </c>
      <c r="K53" s="73">
        <v>41</v>
      </c>
    </row>
    <row r="54" spans="1:11" ht="13.5" customHeight="1">
      <c r="A54" s="42" t="s">
        <v>53</v>
      </c>
      <c r="B54" s="66"/>
      <c r="C54" s="66"/>
      <c r="D54" s="66"/>
      <c r="E54" s="76"/>
      <c r="F54" s="66">
        <v>6</v>
      </c>
      <c r="G54" s="71">
        <v>6</v>
      </c>
      <c r="H54" s="72"/>
      <c r="I54" s="71"/>
      <c r="J54" s="67">
        <v>6</v>
      </c>
      <c r="K54" s="73">
        <v>6</v>
      </c>
    </row>
    <row r="55" spans="1:11" ht="13.5" customHeight="1">
      <c r="A55" s="74" t="s">
        <v>139</v>
      </c>
      <c r="B55" s="66"/>
      <c r="C55" s="66"/>
      <c r="D55" s="66"/>
      <c r="E55" s="76"/>
      <c r="F55" s="66">
        <v>4</v>
      </c>
      <c r="G55" s="71">
        <v>4</v>
      </c>
      <c r="H55" s="72">
        <v>1</v>
      </c>
      <c r="I55" s="71">
        <v>1</v>
      </c>
      <c r="J55" s="67">
        <v>5</v>
      </c>
      <c r="K55" s="73">
        <v>5</v>
      </c>
    </row>
    <row r="56" spans="1:11" ht="13.5" customHeight="1">
      <c r="A56" s="75" t="s">
        <v>120</v>
      </c>
      <c r="B56" s="66">
        <v>1</v>
      </c>
      <c r="C56" s="66"/>
      <c r="D56" s="66"/>
      <c r="E56" s="76"/>
      <c r="F56" s="66"/>
      <c r="G56" s="71"/>
      <c r="H56" s="72">
        <v>1</v>
      </c>
      <c r="I56" s="71">
        <v>3</v>
      </c>
      <c r="J56" s="67">
        <v>2</v>
      </c>
      <c r="K56" s="73">
        <v>4</v>
      </c>
    </row>
    <row r="57" spans="1:11" ht="13.5" customHeight="1">
      <c r="A57" s="42" t="s">
        <v>121</v>
      </c>
      <c r="B57" s="66"/>
      <c r="C57" s="66"/>
      <c r="D57" s="66"/>
      <c r="E57" s="76"/>
      <c r="F57" s="66">
        <v>1</v>
      </c>
      <c r="G57" s="71">
        <v>2</v>
      </c>
      <c r="H57" s="72"/>
      <c r="I57" s="71"/>
      <c r="J57" s="67">
        <v>1</v>
      </c>
      <c r="K57" s="73">
        <v>2</v>
      </c>
    </row>
    <row r="58" spans="1:11" ht="13.5" customHeight="1">
      <c r="A58" s="74" t="s">
        <v>140</v>
      </c>
      <c r="B58" s="66"/>
      <c r="C58" s="66"/>
      <c r="D58" s="66"/>
      <c r="E58" s="76"/>
      <c r="F58" s="66">
        <v>20</v>
      </c>
      <c r="G58" s="71">
        <v>26</v>
      </c>
      <c r="H58" s="72"/>
      <c r="I58" s="71"/>
      <c r="J58" s="67">
        <v>20</v>
      </c>
      <c r="K58" s="73">
        <v>26</v>
      </c>
    </row>
    <row r="59" spans="1:11" ht="13.5" customHeight="1">
      <c r="A59" s="74" t="s">
        <v>146</v>
      </c>
      <c r="B59" s="66"/>
      <c r="C59" s="66"/>
      <c r="D59" s="66"/>
      <c r="E59" s="76"/>
      <c r="F59" s="66">
        <v>2</v>
      </c>
      <c r="G59" s="71">
        <v>2</v>
      </c>
      <c r="H59" s="72"/>
      <c r="I59" s="71"/>
      <c r="J59" s="67">
        <v>2</v>
      </c>
      <c r="K59" s="73">
        <v>2</v>
      </c>
    </row>
    <row r="60" spans="1:11" ht="13.5" customHeight="1">
      <c r="A60" s="42" t="s">
        <v>125</v>
      </c>
      <c r="B60" s="66">
        <v>1</v>
      </c>
      <c r="C60" s="66"/>
      <c r="D60" s="66"/>
      <c r="E60" s="76"/>
      <c r="F60" s="66"/>
      <c r="G60" s="71"/>
      <c r="H60" s="72">
        <v>3</v>
      </c>
      <c r="I60" s="71">
        <v>12</v>
      </c>
      <c r="J60" s="67">
        <v>4</v>
      </c>
      <c r="K60" s="73">
        <v>13</v>
      </c>
    </row>
    <row r="61" spans="1:11" ht="13.5" customHeight="1">
      <c r="A61" s="42" t="s">
        <v>126</v>
      </c>
      <c r="B61" s="66"/>
      <c r="C61" s="66"/>
      <c r="D61" s="68"/>
      <c r="E61" s="76"/>
      <c r="F61" s="66">
        <v>2</v>
      </c>
      <c r="G61" s="71">
        <v>2</v>
      </c>
      <c r="H61" s="72">
        <v>1</v>
      </c>
      <c r="I61" s="71">
        <v>1</v>
      </c>
      <c r="J61" s="67">
        <v>3</v>
      </c>
      <c r="K61" s="73">
        <v>3</v>
      </c>
    </row>
    <row r="62" spans="1:11" ht="13.5" customHeight="1">
      <c r="A62" s="77"/>
      <c r="B62" s="68">
        <v>13</v>
      </c>
      <c r="C62" s="68"/>
      <c r="D62" s="68">
        <v>1</v>
      </c>
      <c r="E62" s="76">
        <v>1</v>
      </c>
      <c r="F62" s="68">
        <v>42</v>
      </c>
      <c r="G62" s="71">
        <v>77</v>
      </c>
      <c r="H62" s="72">
        <v>81</v>
      </c>
      <c r="I62" s="71">
        <v>181</v>
      </c>
      <c r="J62" s="76">
        <v>137</v>
      </c>
      <c r="K62" s="73">
        <v>272</v>
      </c>
    </row>
    <row r="63" spans="1:11" ht="13.5" customHeight="1" thickBot="1">
      <c r="A63" s="78" t="s">
        <v>7</v>
      </c>
      <c r="B63" s="69">
        <f>SUM(B3:B62)</f>
        <v>17439</v>
      </c>
      <c r="C63" s="80">
        <f>SUM(C3:C62)</f>
        <v>102</v>
      </c>
      <c r="D63" s="80">
        <f>SUM(D3:D62)</f>
        <v>2174</v>
      </c>
      <c r="E63" s="80">
        <f t="shared" ref="E63:J63" si="0">SUM(E3:E62)</f>
        <v>2343</v>
      </c>
      <c r="F63" s="80">
        <f t="shared" si="0"/>
        <v>6092</v>
      </c>
      <c r="G63" s="80">
        <f t="shared" si="0"/>
        <v>9977</v>
      </c>
      <c r="H63" s="80">
        <f t="shared" si="0"/>
        <v>5332</v>
      </c>
      <c r="I63" s="80">
        <f t="shared" si="0"/>
        <v>11740</v>
      </c>
      <c r="J63" s="80">
        <f t="shared" si="0"/>
        <v>31139</v>
      </c>
      <c r="K63" s="81">
        <f>SUM(K3:K62)</f>
        <v>41601</v>
      </c>
    </row>
    <row r="65" spans="2:11">
      <c r="B65" s="37"/>
      <c r="C65" s="37"/>
      <c r="D65" s="37"/>
      <c r="E65" s="37"/>
      <c r="F65" s="37"/>
      <c r="G65" s="37"/>
      <c r="H65" s="37"/>
      <c r="I65" s="37"/>
      <c r="J65" s="37"/>
      <c r="K65" s="37"/>
    </row>
  </sheetData>
  <mergeCells count="5">
    <mergeCell ref="A1:G1"/>
    <mergeCell ref="D2:E2"/>
    <mergeCell ref="F2:G2"/>
    <mergeCell ref="H2:I2"/>
    <mergeCell ref="J2:K2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G72" sqref="G72"/>
    </sheetView>
  </sheetViews>
  <sheetFormatPr defaultRowHeight="13.5"/>
  <cols>
    <col min="1" max="1" width="20" customWidth="1"/>
    <col min="2" max="2" width="6.77734375" bestFit="1" customWidth="1"/>
    <col min="3" max="3" width="7.109375" bestFit="1" customWidth="1"/>
    <col min="4" max="4" width="6" bestFit="1" customWidth="1"/>
    <col min="5" max="5" width="6.44140625" bestFit="1" customWidth="1"/>
    <col min="6" max="6" width="6" bestFit="1" customWidth="1"/>
    <col min="7" max="7" width="7.21875" bestFit="1" customWidth="1"/>
    <col min="8" max="8" width="5.33203125" bestFit="1" customWidth="1"/>
    <col min="9" max="9" width="7.21875" bestFit="1" customWidth="1"/>
    <col min="10" max="10" width="6.109375" bestFit="1" customWidth="1"/>
    <col min="11" max="11" width="6.77734375" bestFit="1" customWidth="1"/>
  </cols>
  <sheetData>
    <row r="1" spans="1:11" ht="20.25" customHeight="1">
      <c r="A1" s="166" t="s">
        <v>147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4.25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9"/>
    </row>
    <row r="3" spans="1:11" ht="24">
      <c r="A3" s="90" t="s">
        <v>1</v>
      </c>
      <c r="B3" s="91" t="s">
        <v>162</v>
      </c>
      <c r="C3" s="91" t="s">
        <v>163</v>
      </c>
      <c r="D3" s="167" t="s">
        <v>164</v>
      </c>
      <c r="E3" s="168"/>
      <c r="F3" s="167" t="s">
        <v>165</v>
      </c>
      <c r="G3" s="168"/>
      <c r="H3" s="167" t="s">
        <v>166</v>
      </c>
      <c r="I3" s="168"/>
      <c r="J3" s="169" t="s">
        <v>168</v>
      </c>
      <c r="K3" s="170"/>
    </row>
    <row r="4" spans="1:11">
      <c r="A4" s="92" t="s">
        <v>148</v>
      </c>
      <c r="B4" s="93">
        <v>11083</v>
      </c>
      <c r="C4" s="93">
        <v>14</v>
      </c>
      <c r="D4" s="94">
        <v>1197</v>
      </c>
      <c r="E4" s="95">
        <v>1252</v>
      </c>
      <c r="F4" s="94">
        <v>2221</v>
      </c>
      <c r="G4" s="95">
        <v>3526</v>
      </c>
      <c r="H4" s="96">
        <v>892</v>
      </c>
      <c r="I4" s="95">
        <v>1673</v>
      </c>
      <c r="J4" s="67">
        <v>15407</v>
      </c>
      <c r="K4" s="97">
        <v>17548</v>
      </c>
    </row>
    <row r="5" spans="1:11">
      <c r="A5" s="92" t="s">
        <v>149</v>
      </c>
      <c r="B5" s="93">
        <v>5874</v>
      </c>
      <c r="C5" s="93">
        <v>9</v>
      </c>
      <c r="D5" s="94">
        <v>689</v>
      </c>
      <c r="E5" s="95">
        <v>879</v>
      </c>
      <c r="F5" s="94">
        <v>2659</v>
      </c>
      <c r="G5" s="95">
        <v>4120</v>
      </c>
      <c r="H5" s="96">
        <v>1400</v>
      </c>
      <c r="I5" s="95">
        <v>2081</v>
      </c>
      <c r="J5" s="67">
        <v>10631</v>
      </c>
      <c r="K5" s="97">
        <v>12963</v>
      </c>
    </row>
    <row r="6" spans="1:11">
      <c r="A6" s="92" t="s">
        <v>150</v>
      </c>
      <c r="B6" s="93">
        <v>1443</v>
      </c>
      <c r="C6" s="93">
        <v>1</v>
      </c>
      <c r="D6" s="94">
        <v>131</v>
      </c>
      <c r="E6" s="95">
        <v>150</v>
      </c>
      <c r="F6" s="94">
        <v>158</v>
      </c>
      <c r="G6" s="95">
        <v>252</v>
      </c>
      <c r="H6" s="96">
        <v>1235</v>
      </c>
      <c r="I6" s="95">
        <v>2978</v>
      </c>
      <c r="J6" s="67">
        <v>2968</v>
      </c>
      <c r="K6" s="97">
        <v>4824</v>
      </c>
    </row>
    <row r="7" spans="1:11">
      <c r="A7" s="92" t="s">
        <v>151</v>
      </c>
      <c r="B7" s="93">
        <v>714</v>
      </c>
      <c r="C7" s="93"/>
      <c r="D7" s="94">
        <v>96</v>
      </c>
      <c r="E7" s="95">
        <v>98</v>
      </c>
      <c r="F7" s="94">
        <v>229</v>
      </c>
      <c r="G7" s="95">
        <v>323</v>
      </c>
      <c r="H7" s="96">
        <v>777</v>
      </c>
      <c r="I7" s="95">
        <v>1509</v>
      </c>
      <c r="J7" s="67">
        <v>1816</v>
      </c>
      <c r="K7" s="97">
        <v>2644</v>
      </c>
    </row>
    <row r="8" spans="1:11">
      <c r="A8" s="92" t="s">
        <v>92</v>
      </c>
      <c r="B8" s="93">
        <v>468</v>
      </c>
      <c r="C8" s="93"/>
      <c r="D8" s="94">
        <v>92</v>
      </c>
      <c r="E8" s="95">
        <v>92</v>
      </c>
      <c r="F8" s="94">
        <v>82</v>
      </c>
      <c r="G8" s="95">
        <v>104</v>
      </c>
      <c r="H8" s="96">
        <v>224</v>
      </c>
      <c r="I8" s="95">
        <v>464</v>
      </c>
      <c r="J8" s="67">
        <v>866</v>
      </c>
      <c r="K8" s="97">
        <v>1128</v>
      </c>
    </row>
    <row r="9" spans="1:11">
      <c r="A9" s="92" t="s">
        <v>93</v>
      </c>
      <c r="B9" s="93">
        <v>418</v>
      </c>
      <c r="C9" s="93">
        <v>1</v>
      </c>
      <c r="D9" s="94">
        <v>82</v>
      </c>
      <c r="E9" s="95">
        <v>92</v>
      </c>
      <c r="F9" s="94">
        <v>176</v>
      </c>
      <c r="G9" s="95">
        <v>281</v>
      </c>
      <c r="H9" s="96">
        <v>798</v>
      </c>
      <c r="I9" s="95">
        <v>1610</v>
      </c>
      <c r="J9" s="67">
        <v>1475</v>
      </c>
      <c r="K9" s="97">
        <v>2402</v>
      </c>
    </row>
    <row r="10" spans="1:11">
      <c r="A10" s="92" t="s">
        <v>94</v>
      </c>
      <c r="B10" s="93">
        <v>244</v>
      </c>
      <c r="C10" s="93">
        <v>2</v>
      </c>
      <c r="D10" s="94">
        <v>52</v>
      </c>
      <c r="E10" s="95">
        <v>66</v>
      </c>
      <c r="F10" s="94">
        <v>281</v>
      </c>
      <c r="G10" s="95">
        <v>479</v>
      </c>
      <c r="H10" s="96">
        <v>343</v>
      </c>
      <c r="I10" s="95">
        <v>773</v>
      </c>
      <c r="J10" s="67">
        <v>922</v>
      </c>
      <c r="K10" s="97">
        <v>1564</v>
      </c>
    </row>
    <row r="11" spans="1:11">
      <c r="A11" s="92" t="s">
        <v>152</v>
      </c>
      <c r="B11" s="93">
        <v>326</v>
      </c>
      <c r="C11" s="93">
        <v>25</v>
      </c>
      <c r="D11" s="94">
        <v>54</v>
      </c>
      <c r="E11" s="95">
        <v>55</v>
      </c>
      <c r="F11" s="94">
        <v>360</v>
      </c>
      <c r="G11" s="95">
        <v>451</v>
      </c>
      <c r="H11" s="96">
        <v>681</v>
      </c>
      <c r="I11" s="95">
        <v>990</v>
      </c>
      <c r="J11" s="67">
        <v>1446</v>
      </c>
      <c r="K11" s="97">
        <v>1847</v>
      </c>
    </row>
    <row r="12" spans="1:11">
      <c r="A12" s="92" t="s">
        <v>107</v>
      </c>
      <c r="B12" s="93">
        <v>135</v>
      </c>
      <c r="C12" s="93">
        <v>1</v>
      </c>
      <c r="D12" s="94">
        <v>74</v>
      </c>
      <c r="E12" s="95">
        <v>74</v>
      </c>
      <c r="F12" s="94">
        <v>105</v>
      </c>
      <c r="G12" s="95">
        <v>138</v>
      </c>
      <c r="H12" s="96">
        <v>553</v>
      </c>
      <c r="I12" s="95">
        <v>1174</v>
      </c>
      <c r="J12" s="67">
        <v>868</v>
      </c>
      <c r="K12" s="97">
        <v>1522</v>
      </c>
    </row>
    <row r="13" spans="1:11">
      <c r="A13" s="92" t="s">
        <v>154</v>
      </c>
      <c r="B13" s="93">
        <v>268</v>
      </c>
      <c r="C13" s="93">
        <v>91</v>
      </c>
      <c r="D13" s="94">
        <v>51</v>
      </c>
      <c r="E13" s="95">
        <v>51</v>
      </c>
      <c r="F13" s="94">
        <v>186</v>
      </c>
      <c r="G13" s="95">
        <v>219</v>
      </c>
      <c r="H13" s="96"/>
      <c r="I13" s="95"/>
      <c r="J13" s="67">
        <v>596</v>
      </c>
      <c r="K13" s="97">
        <v>629</v>
      </c>
    </row>
    <row r="14" spans="1:11">
      <c r="A14" s="92" t="s">
        <v>156</v>
      </c>
      <c r="B14" s="93">
        <v>285</v>
      </c>
      <c r="C14" s="93"/>
      <c r="D14" s="94">
        <v>12</v>
      </c>
      <c r="E14" s="95">
        <v>12</v>
      </c>
      <c r="F14" s="94">
        <v>7</v>
      </c>
      <c r="G14" s="95">
        <v>19</v>
      </c>
      <c r="H14" s="96">
        <v>75</v>
      </c>
      <c r="I14" s="95">
        <v>199</v>
      </c>
      <c r="J14" s="67">
        <v>379</v>
      </c>
      <c r="K14" s="97">
        <v>515</v>
      </c>
    </row>
    <row r="15" spans="1:11">
      <c r="A15" s="92" t="s">
        <v>108</v>
      </c>
      <c r="B15" s="93">
        <v>342</v>
      </c>
      <c r="C15" s="93">
        <v>1</v>
      </c>
      <c r="D15" s="94">
        <v>29</v>
      </c>
      <c r="E15" s="95">
        <v>32</v>
      </c>
      <c r="F15" s="94">
        <v>31</v>
      </c>
      <c r="G15" s="95">
        <v>59</v>
      </c>
      <c r="H15" s="96">
        <v>147</v>
      </c>
      <c r="I15" s="95">
        <v>335</v>
      </c>
      <c r="J15" s="67">
        <v>550</v>
      </c>
      <c r="K15" s="97">
        <v>769</v>
      </c>
    </row>
    <row r="16" spans="1:11">
      <c r="A16" s="42" t="s">
        <v>109</v>
      </c>
      <c r="B16" s="93">
        <v>194</v>
      </c>
      <c r="C16" s="93"/>
      <c r="D16" s="94">
        <v>30</v>
      </c>
      <c r="E16" s="95">
        <v>33</v>
      </c>
      <c r="F16" s="94">
        <v>117</v>
      </c>
      <c r="G16" s="95">
        <v>162</v>
      </c>
      <c r="H16" s="96">
        <v>13</v>
      </c>
      <c r="I16" s="95">
        <v>18</v>
      </c>
      <c r="J16" s="67">
        <v>354</v>
      </c>
      <c r="K16" s="97">
        <v>407</v>
      </c>
    </row>
    <row r="17" spans="1:11">
      <c r="A17" s="42" t="s">
        <v>110</v>
      </c>
      <c r="B17" s="93">
        <v>74</v>
      </c>
      <c r="C17" s="93"/>
      <c r="D17" s="94">
        <v>28</v>
      </c>
      <c r="E17" s="95">
        <v>28</v>
      </c>
      <c r="F17" s="94">
        <v>56</v>
      </c>
      <c r="G17" s="95">
        <v>92</v>
      </c>
      <c r="H17" s="96">
        <v>162</v>
      </c>
      <c r="I17" s="95">
        <v>303</v>
      </c>
      <c r="J17" s="67">
        <v>320</v>
      </c>
      <c r="K17" s="97">
        <v>497</v>
      </c>
    </row>
    <row r="18" spans="1:11">
      <c r="A18" s="42" t="s">
        <v>111</v>
      </c>
      <c r="B18" s="93">
        <v>53</v>
      </c>
      <c r="C18" s="93"/>
      <c r="D18" s="94">
        <v>3</v>
      </c>
      <c r="E18" s="95">
        <v>3</v>
      </c>
      <c r="F18" s="94">
        <v>76</v>
      </c>
      <c r="G18" s="95">
        <v>166</v>
      </c>
      <c r="H18" s="96">
        <v>68</v>
      </c>
      <c r="I18" s="95">
        <v>115</v>
      </c>
      <c r="J18" s="67">
        <v>200</v>
      </c>
      <c r="K18" s="97">
        <v>337</v>
      </c>
    </row>
    <row r="19" spans="1:11">
      <c r="A19" s="42" t="s">
        <v>112</v>
      </c>
      <c r="B19" s="93">
        <v>83</v>
      </c>
      <c r="C19" s="93"/>
      <c r="D19" s="94">
        <v>2</v>
      </c>
      <c r="E19" s="95">
        <v>2</v>
      </c>
      <c r="F19" s="94">
        <v>13</v>
      </c>
      <c r="G19" s="95">
        <v>18</v>
      </c>
      <c r="H19" s="96">
        <v>13</v>
      </c>
      <c r="I19" s="95">
        <v>13</v>
      </c>
      <c r="J19" s="67">
        <v>111</v>
      </c>
      <c r="K19" s="97">
        <v>116</v>
      </c>
    </row>
    <row r="20" spans="1:11">
      <c r="A20" s="42" t="s">
        <v>113</v>
      </c>
      <c r="B20" s="93">
        <v>78</v>
      </c>
      <c r="C20" s="93"/>
      <c r="D20" s="94">
        <v>13</v>
      </c>
      <c r="E20" s="95">
        <v>13</v>
      </c>
      <c r="F20" s="94">
        <v>9</v>
      </c>
      <c r="G20" s="95">
        <v>10</v>
      </c>
      <c r="H20" s="96">
        <v>112</v>
      </c>
      <c r="I20" s="95">
        <v>265</v>
      </c>
      <c r="J20" s="67">
        <v>212</v>
      </c>
      <c r="K20" s="97">
        <v>366</v>
      </c>
    </row>
    <row r="21" spans="1:11">
      <c r="A21" s="42" t="s">
        <v>64</v>
      </c>
      <c r="B21" s="93">
        <v>52</v>
      </c>
      <c r="C21" s="93"/>
      <c r="D21" s="94">
        <v>19</v>
      </c>
      <c r="E21" s="95">
        <v>19</v>
      </c>
      <c r="F21" s="94">
        <v>11</v>
      </c>
      <c r="G21" s="95">
        <v>22</v>
      </c>
      <c r="H21" s="96">
        <v>70</v>
      </c>
      <c r="I21" s="95">
        <v>170</v>
      </c>
      <c r="J21" s="67">
        <v>152</v>
      </c>
      <c r="K21" s="97">
        <v>263</v>
      </c>
    </row>
    <row r="22" spans="1:11">
      <c r="A22" s="42" t="s">
        <v>86</v>
      </c>
      <c r="B22" s="93">
        <v>8</v>
      </c>
      <c r="C22" s="93"/>
      <c r="D22" s="94"/>
      <c r="E22" s="95"/>
      <c r="F22" s="94">
        <v>33</v>
      </c>
      <c r="G22" s="95">
        <v>74</v>
      </c>
      <c r="H22" s="96">
        <v>3</v>
      </c>
      <c r="I22" s="95">
        <v>18</v>
      </c>
      <c r="J22" s="67">
        <v>44</v>
      </c>
      <c r="K22" s="97">
        <v>100</v>
      </c>
    </row>
    <row r="23" spans="1:11">
      <c r="A23" s="42" t="s">
        <v>54</v>
      </c>
      <c r="B23" s="93">
        <v>49</v>
      </c>
      <c r="C23" s="93"/>
      <c r="D23" s="94">
        <v>2</v>
      </c>
      <c r="E23" s="95">
        <v>2</v>
      </c>
      <c r="F23" s="94">
        <v>6</v>
      </c>
      <c r="G23" s="95">
        <v>12</v>
      </c>
      <c r="H23" s="96">
        <v>94</v>
      </c>
      <c r="I23" s="95">
        <v>233</v>
      </c>
      <c r="J23" s="67">
        <v>151</v>
      </c>
      <c r="K23" s="97">
        <v>296</v>
      </c>
    </row>
    <row r="24" spans="1:11">
      <c r="A24" s="42" t="s">
        <v>114</v>
      </c>
      <c r="B24" s="93">
        <v>14</v>
      </c>
      <c r="C24" s="93"/>
      <c r="D24" s="94">
        <v>9</v>
      </c>
      <c r="E24" s="95">
        <v>9</v>
      </c>
      <c r="F24" s="94">
        <v>35</v>
      </c>
      <c r="G24" s="95">
        <v>44</v>
      </c>
      <c r="H24" s="96">
        <v>118</v>
      </c>
      <c r="I24" s="95">
        <v>192</v>
      </c>
      <c r="J24" s="67">
        <v>176</v>
      </c>
      <c r="K24" s="97">
        <v>259</v>
      </c>
    </row>
    <row r="25" spans="1:11">
      <c r="A25" s="42" t="s">
        <v>71</v>
      </c>
      <c r="B25" s="93">
        <v>20</v>
      </c>
      <c r="C25" s="93"/>
      <c r="D25" s="94">
        <v>10</v>
      </c>
      <c r="E25" s="95">
        <v>11</v>
      </c>
      <c r="F25" s="94">
        <v>43</v>
      </c>
      <c r="G25" s="95">
        <v>68</v>
      </c>
      <c r="H25" s="96">
        <v>66</v>
      </c>
      <c r="I25" s="95">
        <v>147</v>
      </c>
      <c r="J25" s="67">
        <v>139</v>
      </c>
      <c r="K25" s="97">
        <v>246</v>
      </c>
    </row>
    <row r="26" spans="1:11">
      <c r="A26" s="42" t="s">
        <v>115</v>
      </c>
      <c r="B26" s="93">
        <v>28</v>
      </c>
      <c r="C26" s="93"/>
      <c r="D26" s="94">
        <v>9</v>
      </c>
      <c r="E26" s="95">
        <v>9</v>
      </c>
      <c r="F26" s="94">
        <v>8</v>
      </c>
      <c r="G26" s="95">
        <v>14</v>
      </c>
      <c r="H26" s="96">
        <v>59</v>
      </c>
      <c r="I26" s="95">
        <v>156</v>
      </c>
      <c r="J26" s="67">
        <v>104</v>
      </c>
      <c r="K26" s="97">
        <v>207</v>
      </c>
    </row>
    <row r="27" spans="1:11">
      <c r="A27" s="42" t="s">
        <v>116</v>
      </c>
      <c r="B27" s="93">
        <v>11</v>
      </c>
      <c r="C27" s="93"/>
      <c r="D27" s="94">
        <v>1</v>
      </c>
      <c r="E27" s="95">
        <v>16</v>
      </c>
      <c r="F27" s="94">
        <v>18</v>
      </c>
      <c r="G27" s="95">
        <v>37</v>
      </c>
      <c r="H27" s="96"/>
      <c r="I27" s="95"/>
      <c r="J27" s="67">
        <v>30</v>
      </c>
      <c r="K27" s="97">
        <v>64</v>
      </c>
    </row>
    <row r="28" spans="1:11">
      <c r="A28" s="42" t="s">
        <v>68</v>
      </c>
      <c r="B28" s="93">
        <v>27</v>
      </c>
      <c r="C28" s="93"/>
      <c r="D28" s="94">
        <v>2</v>
      </c>
      <c r="E28" s="95">
        <v>2</v>
      </c>
      <c r="F28" s="94">
        <v>41</v>
      </c>
      <c r="G28" s="95">
        <v>87</v>
      </c>
      <c r="H28" s="96"/>
      <c r="I28" s="95"/>
      <c r="J28" s="67">
        <v>70</v>
      </c>
      <c r="K28" s="97">
        <v>116</v>
      </c>
    </row>
    <row r="29" spans="1:11">
      <c r="A29" s="42" t="s">
        <v>67</v>
      </c>
      <c r="B29" s="93">
        <v>15</v>
      </c>
      <c r="C29" s="93"/>
      <c r="D29" s="94">
        <v>2</v>
      </c>
      <c r="E29" s="95">
        <v>2</v>
      </c>
      <c r="F29" s="94">
        <v>16</v>
      </c>
      <c r="G29" s="95">
        <v>16</v>
      </c>
      <c r="H29" s="96">
        <v>29</v>
      </c>
      <c r="I29" s="95">
        <v>70</v>
      </c>
      <c r="J29" s="67">
        <v>62</v>
      </c>
      <c r="K29" s="97">
        <v>103</v>
      </c>
    </row>
    <row r="30" spans="1:11">
      <c r="A30" s="42" t="s">
        <v>70</v>
      </c>
      <c r="B30" s="93">
        <v>6</v>
      </c>
      <c r="C30" s="93"/>
      <c r="D30" s="94">
        <v>28</v>
      </c>
      <c r="E30" s="95">
        <v>28</v>
      </c>
      <c r="F30" s="94">
        <v>8</v>
      </c>
      <c r="G30" s="95">
        <v>11</v>
      </c>
      <c r="H30" s="96">
        <v>21</v>
      </c>
      <c r="I30" s="95">
        <v>36</v>
      </c>
      <c r="J30" s="67">
        <v>63</v>
      </c>
      <c r="K30" s="97">
        <v>81</v>
      </c>
    </row>
    <row r="31" spans="1:11">
      <c r="A31" s="42" t="s">
        <v>58</v>
      </c>
      <c r="B31" s="93">
        <v>18</v>
      </c>
      <c r="C31" s="93"/>
      <c r="D31" s="94">
        <v>1</v>
      </c>
      <c r="E31" s="95">
        <v>1</v>
      </c>
      <c r="F31" s="94">
        <v>20</v>
      </c>
      <c r="G31" s="95">
        <v>38</v>
      </c>
      <c r="H31" s="96"/>
      <c r="I31" s="95"/>
      <c r="J31" s="67">
        <v>39</v>
      </c>
      <c r="K31" s="97">
        <v>57</v>
      </c>
    </row>
    <row r="32" spans="1:11">
      <c r="A32" s="75" t="s">
        <v>117</v>
      </c>
      <c r="B32" s="93">
        <v>14</v>
      </c>
      <c r="C32" s="93">
        <v>1</v>
      </c>
      <c r="D32" s="94">
        <v>3</v>
      </c>
      <c r="E32" s="95">
        <v>3</v>
      </c>
      <c r="F32" s="94">
        <v>34</v>
      </c>
      <c r="G32" s="95">
        <v>47</v>
      </c>
      <c r="H32" s="96">
        <v>3</v>
      </c>
      <c r="I32" s="95">
        <v>3</v>
      </c>
      <c r="J32" s="67">
        <v>55</v>
      </c>
      <c r="K32" s="97">
        <v>68</v>
      </c>
    </row>
    <row r="33" spans="1:11">
      <c r="A33" s="75" t="s">
        <v>60</v>
      </c>
      <c r="B33" s="93"/>
      <c r="C33" s="93"/>
      <c r="D33" s="94"/>
      <c r="E33" s="95"/>
      <c r="F33" s="94">
        <v>55</v>
      </c>
      <c r="G33" s="95">
        <v>59</v>
      </c>
      <c r="H33" s="96">
        <v>1</v>
      </c>
      <c r="I33" s="95">
        <v>1</v>
      </c>
      <c r="J33" s="67">
        <v>56</v>
      </c>
      <c r="K33" s="97">
        <v>60</v>
      </c>
    </row>
    <row r="34" spans="1:11">
      <c r="A34" s="75" t="s">
        <v>118</v>
      </c>
      <c r="B34" s="93">
        <v>1</v>
      </c>
      <c r="C34" s="93"/>
      <c r="D34" s="94">
        <v>9</v>
      </c>
      <c r="E34" s="95">
        <v>9</v>
      </c>
      <c r="F34" s="94">
        <v>41</v>
      </c>
      <c r="G34" s="95">
        <v>42</v>
      </c>
      <c r="H34" s="96"/>
      <c r="I34" s="95"/>
      <c r="J34" s="67">
        <v>51</v>
      </c>
      <c r="K34" s="97">
        <v>52</v>
      </c>
    </row>
    <row r="35" spans="1:11">
      <c r="A35" s="75" t="s">
        <v>82</v>
      </c>
      <c r="B35" s="93"/>
      <c r="C35" s="93"/>
      <c r="D35" s="94"/>
      <c r="E35" s="95"/>
      <c r="F35" s="94">
        <v>26</v>
      </c>
      <c r="G35" s="95">
        <v>31</v>
      </c>
      <c r="H35" s="96">
        <v>3</v>
      </c>
      <c r="I35" s="95">
        <v>3</v>
      </c>
      <c r="J35" s="67">
        <v>29</v>
      </c>
      <c r="K35" s="97">
        <v>34</v>
      </c>
    </row>
    <row r="36" spans="1:11">
      <c r="A36" s="75" t="s">
        <v>59</v>
      </c>
      <c r="B36" s="93">
        <v>26</v>
      </c>
      <c r="C36" s="93"/>
      <c r="D36" s="94"/>
      <c r="E36" s="95"/>
      <c r="F36" s="94">
        <v>112</v>
      </c>
      <c r="G36" s="95">
        <v>145</v>
      </c>
      <c r="H36" s="96">
        <v>6</v>
      </c>
      <c r="I36" s="95">
        <v>9</v>
      </c>
      <c r="J36" s="67">
        <v>144</v>
      </c>
      <c r="K36" s="97">
        <v>180</v>
      </c>
    </row>
    <row r="37" spans="1:11" ht="14.25" thickBot="1">
      <c r="A37" s="98"/>
      <c r="B37" s="99"/>
      <c r="C37" s="99"/>
      <c r="D37" s="100"/>
      <c r="E37" s="101"/>
      <c r="F37" s="100"/>
      <c r="G37" s="101"/>
      <c r="H37" s="102"/>
      <c r="I37" s="101"/>
      <c r="J37" s="102"/>
      <c r="K37" s="103">
        <v>0</v>
      </c>
    </row>
    <row r="38" spans="1:11">
      <c r="A38" s="75" t="s">
        <v>80</v>
      </c>
      <c r="B38" s="93">
        <v>7</v>
      </c>
      <c r="C38" s="93"/>
      <c r="D38" s="94"/>
      <c r="E38" s="104"/>
      <c r="F38" s="94">
        <v>7</v>
      </c>
      <c r="G38" s="95">
        <v>7</v>
      </c>
      <c r="H38" s="96"/>
      <c r="I38" s="95"/>
      <c r="J38" s="67">
        <v>14</v>
      </c>
      <c r="K38" s="97">
        <v>14</v>
      </c>
    </row>
    <row r="39" spans="1:11">
      <c r="A39" s="75" t="s">
        <v>84</v>
      </c>
      <c r="B39" s="93">
        <v>1</v>
      </c>
      <c r="C39" s="93"/>
      <c r="D39" s="94"/>
      <c r="E39" s="104"/>
      <c r="F39" s="94">
        <v>10</v>
      </c>
      <c r="G39" s="95">
        <v>18</v>
      </c>
      <c r="H39" s="96"/>
      <c r="I39" s="95"/>
      <c r="J39" s="67">
        <v>11</v>
      </c>
      <c r="K39" s="97">
        <v>19</v>
      </c>
    </row>
    <row r="40" spans="1:11">
      <c r="A40" s="75" t="s">
        <v>78</v>
      </c>
      <c r="B40" s="93">
        <v>2</v>
      </c>
      <c r="C40" s="93"/>
      <c r="D40" s="94"/>
      <c r="E40" s="104"/>
      <c r="F40" s="94">
        <v>6</v>
      </c>
      <c r="G40" s="95">
        <v>11</v>
      </c>
      <c r="H40" s="96">
        <v>1</v>
      </c>
      <c r="I40" s="95">
        <v>1</v>
      </c>
      <c r="J40" s="67">
        <v>9</v>
      </c>
      <c r="K40" s="97">
        <v>14</v>
      </c>
    </row>
    <row r="41" spans="1:11">
      <c r="A41" s="75" t="s">
        <v>72</v>
      </c>
      <c r="B41" s="93">
        <v>8</v>
      </c>
      <c r="C41" s="93"/>
      <c r="D41" s="94"/>
      <c r="E41" s="104"/>
      <c r="F41" s="94">
        <v>11</v>
      </c>
      <c r="G41" s="95">
        <v>12</v>
      </c>
      <c r="H41" s="96"/>
      <c r="I41" s="95"/>
      <c r="J41" s="67">
        <v>19</v>
      </c>
      <c r="K41" s="97">
        <v>20</v>
      </c>
    </row>
    <row r="42" spans="1:11">
      <c r="A42" s="75" t="s">
        <v>66</v>
      </c>
      <c r="B42" s="93">
        <v>3</v>
      </c>
      <c r="C42" s="93"/>
      <c r="D42" s="94">
        <v>1</v>
      </c>
      <c r="E42" s="104">
        <v>1</v>
      </c>
      <c r="F42" s="94"/>
      <c r="G42" s="95"/>
      <c r="H42" s="96">
        <v>10</v>
      </c>
      <c r="I42" s="95">
        <v>19</v>
      </c>
      <c r="J42" s="67">
        <v>14</v>
      </c>
      <c r="K42" s="97">
        <v>23</v>
      </c>
    </row>
    <row r="43" spans="1:11">
      <c r="A43" s="75" t="s">
        <v>57</v>
      </c>
      <c r="B43" s="93">
        <v>14</v>
      </c>
      <c r="C43" s="93"/>
      <c r="D43" s="94"/>
      <c r="E43" s="104"/>
      <c r="F43" s="94">
        <v>14</v>
      </c>
      <c r="G43" s="95">
        <v>27</v>
      </c>
      <c r="H43" s="96"/>
      <c r="I43" s="95"/>
      <c r="J43" s="67">
        <v>28</v>
      </c>
      <c r="K43" s="97">
        <v>41</v>
      </c>
    </row>
    <row r="44" spans="1:11">
      <c r="A44" s="75" t="s">
        <v>77</v>
      </c>
      <c r="B44" s="93">
        <v>6</v>
      </c>
      <c r="C44" s="93">
        <v>2</v>
      </c>
      <c r="D44" s="94">
        <v>1</v>
      </c>
      <c r="E44" s="104">
        <v>1</v>
      </c>
      <c r="F44" s="94">
        <v>3</v>
      </c>
      <c r="G44" s="95">
        <v>3</v>
      </c>
      <c r="H44" s="96">
        <v>48</v>
      </c>
      <c r="I44" s="95">
        <v>243</v>
      </c>
      <c r="J44" s="67">
        <v>60</v>
      </c>
      <c r="K44" s="97">
        <v>255</v>
      </c>
    </row>
    <row r="45" spans="1:11">
      <c r="A45" s="75" t="s">
        <v>76</v>
      </c>
      <c r="B45" s="93"/>
      <c r="C45" s="93"/>
      <c r="D45" s="94"/>
      <c r="E45" s="104"/>
      <c r="F45" s="94">
        <v>4</v>
      </c>
      <c r="G45" s="95">
        <v>4</v>
      </c>
      <c r="H45" s="96">
        <v>14</v>
      </c>
      <c r="I45" s="95">
        <v>25</v>
      </c>
      <c r="J45" s="67">
        <v>18</v>
      </c>
      <c r="K45" s="97">
        <v>29</v>
      </c>
    </row>
    <row r="46" spans="1:11">
      <c r="A46" s="75" t="s">
        <v>83</v>
      </c>
      <c r="B46" s="93">
        <v>8</v>
      </c>
      <c r="C46" s="93"/>
      <c r="D46" s="94">
        <v>2</v>
      </c>
      <c r="E46" s="104">
        <v>2</v>
      </c>
      <c r="F46" s="94">
        <v>2</v>
      </c>
      <c r="G46" s="95">
        <v>4</v>
      </c>
      <c r="H46" s="96">
        <v>52</v>
      </c>
      <c r="I46" s="95">
        <v>115</v>
      </c>
      <c r="J46" s="67">
        <v>64</v>
      </c>
      <c r="K46" s="97">
        <v>129</v>
      </c>
    </row>
    <row r="47" spans="1:11">
      <c r="A47" s="75" t="s">
        <v>65</v>
      </c>
      <c r="B47" s="93">
        <v>2</v>
      </c>
      <c r="C47" s="93"/>
      <c r="D47" s="94"/>
      <c r="E47" s="104"/>
      <c r="F47" s="94"/>
      <c r="G47" s="95"/>
      <c r="H47" s="96">
        <v>4</v>
      </c>
      <c r="I47" s="95">
        <v>9</v>
      </c>
      <c r="J47" s="67">
        <v>6</v>
      </c>
      <c r="K47" s="97">
        <v>11</v>
      </c>
    </row>
    <row r="48" spans="1:11">
      <c r="A48" s="75" t="s">
        <v>55</v>
      </c>
      <c r="B48" s="93">
        <v>1</v>
      </c>
      <c r="C48" s="93"/>
      <c r="D48" s="94"/>
      <c r="E48" s="104"/>
      <c r="F48" s="94">
        <v>5</v>
      </c>
      <c r="G48" s="95">
        <v>10</v>
      </c>
      <c r="H48" s="96">
        <v>1</v>
      </c>
      <c r="I48" s="95">
        <v>1</v>
      </c>
      <c r="J48" s="67">
        <v>7</v>
      </c>
      <c r="K48" s="97">
        <v>12</v>
      </c>
    </row>
    <row r="49" spans="1:11">
      <c r="A49" s="75" t="s">
        <v>63</v>
      </c>
      <c r="B49" s="93">
        <v>4</v>
      </c>
      <c r="C49" s="93"/>
      <c r="D49" s="94"/>
      <c r="E49" s="104"/>
      <c r="F49" s="94">
        <v>4</v>
      </c>
      <c r="G49" s="95">
        <v>4</v>
      </c>
      <c r="H49" s="96">
        <v>14</v>
      </c>
      <c r="I49" s="95">
        <v>25</v>
      </c>
      <c r="J49" s="67">
        <v>22</v>
      </c>
      <c r="K49" s="97">
        <v>33</v>
      </c>
    </row>
    <row r="50" spans="1:11">
      <c r="A50" s="75" t="s">
        <v>62</v>
      </c>
      <c r="B50" s="93">
        <v>4</v>
      </c>
      <c r="C50" s="93"/>
      <c r="D50" s="94">
        <v>3</v>
      </c>
      <c r="E50" s="104">
        <v>3</v>
      </c>
      <c r="F50" s="94">
        <v>6</v>
      </c>
      <c r="G50" s="95">
        <v>9</v>
      </c>
      <c r="H50" s="96">
        <v>12</v>
      </c>
      <c r="I50" s="95">
        <v>22</v>
      </c>
      <c r="J50" s="67">
        <v>25</v>
      </c>
      <c r="K50" s="97">
        <v>38</v>
      </c>
    </row>
    <row r="51" spans="1:11">
      <c r="A51" s="75" t="s">
        <v>56</v>
      </c>
      <c r="B51" s="93">
        <v>5</v>
      </c>
      <c r="C51" s="93"/>
      <c r="D51" s="94">
        <v>4</v>
      </c>
      <c r="E51" s="104">
        <v>4</v>
      </c>
      <c r="F51" s="94">
        <v>8</v>
      </c>
      <c r="G51" s="95">
        <v>14</v>
      </c>
      <c r="H51" s="96">
        <v>2</v>
      </c>
      <c r="I51" s="95">
        <v>2</v>
      </c>
      <c r="J51" s="67">
        <v>19</v>
      </c>
      <c r="K51" s="97">
        <v>25</v>
      </c>
    </row>
    <row r="52" spans="1:11">
      <c r="A52" s="75" t="s">
        <v>75</v>
      </c>
      <c r="B52" s="93">
        <v>3</v>
      </c>
      <c r="C52" s="93"/>
      <c r="D52" s="94"/>
      <c r="E52" s="104"/>
      <c r="F52" s="94">
        <v>3</v>
      </c>
      <c r="G52" s="95">
        <v>6</v>
      </c>
      <c r="H52" s="96">
        <v>13</v>
      </c>
      <c r="I52" s="95">
        <v>39</v>
      </c>
      <c r="J52" s="67">
        <v>19</v>
      </c>
      <c r="K52" s="97">
        <v>48</v>
      </c>
    </row>
    <row r="53" spans="1:11">
      <c r="A53" s="75" t="s">
        <v>74</v>
      </c>
      <c r="B53" s="93"/>
      <c r="C53" s="93"/>
      <c r="D53" s="94"/>
      <c r="E53" s="104"/>
      <c r="F53" s="94">
        <v>2</v>
      </c>
      <c r="G53" s="95">
        <v>6</v>
      </c>
      <c r="H53" s="96"/>
      <c r="I53" s="95"/>
      <c r="J53" s="67">
        <v>2</v>
      </c>
      <c r="K53" s="97">
        <v>6</v>
      </c>
    </row>
    <row r="54" spans="1:11">
      <c r="A54" s="75" t="s">
        <v>61</v>
      </c>
      <c r="B54" s="93">
        <v>3</v>
      </c>
      <c r="C54" s="93"/>
      <c r="D54" s="94"/>
      <c r="E54" s="104"/>
      <c r="F54" s="94">
        <v>2</v>
      </c>
      <c r="G54" s="95">
        <v>2</v>
      </c>
      <c r="H54" s="96">
        <v>1</v>
      </c>
      <c r="I54" s="95">
        <v>1</v>
      </c>
      <c r="J54" s="67">
        <v>6</v>
      </c>
      <c r="K54" s="97">
        <v>6</v>
      </c>
    </row>
    <row r="55" spans="1:11">
      <c r="A55" s="75" t="s">
        <v>85</v>
      </c>
      <c r="B55" s="93">
        <v>1</v>
      </c>
      <c r="C55" s="93"/>
      <c r="D55" s="94"/>
      <c r="E55" s="104"/>
      <c r="F55" s="94">
        <v>6</v>
      </c>
      <c r="G55" s="95">
        <v>7</v>
      </c>
      <c r="H55" s="96">
        <v>17</v>
      </c>
      <c r="I55" s="95">
        <v>24</v>
      </c>
      <c r="J55" s="67">
        <v>24</v>
      </c>
      <c r="K55" s="97">
        <v>32</v>
      </c>
    </row>
    <row r="56" spans="1:11">
      <c r="A56" s="112" t="s">
        <v>159</v>
      </c>
      <c r="B56" s="93">
        <v>1</v>
      </c>
      <c r="C56" s="93"/>
      <c r="D56" s="94"/>
      <c r="E56" s="104"/>
      <c r="F56" s="94"/>
      <c r="G56" s="95"/>
      <c r="H56" s="96">
        <v>1</v>
      </c>
      <c r="I56" s="95">
        <v>2</v>
      </c>
      <c r="J56" s="67">
        <v>2</v>
      </c>
      <c r="K56" s="97">
        <v>3</v>
      </c>
    </row>
    <row r="57" spans="1:11">
      <c r="A57" s="112" t="s">
        <v>158</v>
      </c>
      <c r="B57" s="93"/>
      <c r="C57" s="93"/>
      <c r="D57" s="94"/>
      <c r="E57" s="104"/>
      <c r="F57" s="94">
        <v>7</v>
      </c>
      <c r="G57" s="95">
        <v>7</v>
      </c>
      <c r="H57" s="96"/>
      <c r="I57" s="95"/>
      <c r="J57" s="67">
        <v>7</v>
      </c>
      <c r="K57" s="97">
        <v>7</v>
      </c>
    </row>
    <row r="58" spans="1:11">
      <c r="A58" s="113" t="s">
        <v>160</v>
      </c>
      <c r="B58" s="93"/>
      <c r="C58" s="93"/>
      <c r="D58" s="94"/>
      <c r="E58" s="104"/>
      <c r="F58" s="94">
        <v>7</v>
      </c>
      <c r="G58" s="95">
        <v>9</v>
      </c>
      <c r="H58" s="96">
        <v>1</v>
      </c>
      <c r="I58" s="95">
        <v>2</v>
      </c>
      <c r="J58" s="67">
        <v>8</v>
      </c>
      <c r="K58" s="97">
        <v>11</v>
      </c>
    </row>
    <row r="59" spans="1:11">
      <c r="A59" s="75" t="s">
        <v>120</v>
      </c>
      <c r="B59" s="93"/>
      <c r="C59" s="93"/>
      <c r="D59" s="94"/>
      <c r="E59" s="104"/>
      <c r="F59" s="94">
        <v>2</v>
      </c>
      <c r="G59" s="95">
        <v>2</v>
      </c>
      <c r="H59" s="96">
        <v>8</v>
      </c>
      <c r="I59" s="95">
        <v>14</v>
      </c>
      <c r="J59" s="67">
        <v>10</v>
      </c>
      <c r="K59" s="97">
        <v>16</v>
      </c>
    </row>
    <row r="60" spans="1:11">
      <c r="A60" s="74" t="s">
        <v>140</v>
      </c>
      <c r="B60" s="93"/>
      <c r="C60" s="93"/>
      <c r="D60" s="94">
        <v>1</v>
      </c>
      <c r="E60" s="104">
        <v>1</v>
      </c>
      <c r="F60" s="94">
        <v>14</v>
      </c>
      <c r="G60" s="95">
        <v>15</v>
      </c>
      <c r="H60" s="96"/>
      <c r="I60" s="95"/>
      <c r="J60" s="67">
        <v>15</v>
      </c>
      <c r="K60" s="97">
        <v>16</v>
      </c>
    </row>
    <row r="61" spans="1:11">
      <c r="A61" s="74" t="s">
        <v>146</v>
      </c>
      <c r="B61" s="93">
        <v>2</v>
      </c>
      <c r="C61" s="93"/>
      <c r="D61" s="94"/>
      <c r="E61" s="104"/>
      <c r="F61" s="94"/>
      <c r="G61" s="95"/>
      <c r="H61" s="96">
        <v>3</v>
      </c>
      <c r="I61" s="95">
        <v>42</v>
      </c>
      <c r="J61" s="67">
        <v>5</v>
      </c>
      <c r="K61" s="97">
        <v>44</v>
      </c>
    </row>
    <row r="62" spans="1:11">
      <c r="A62" s="42" t="s">
        <v>126</v>
      </c>
      <c r="B62" s="93">
        <v>16</v>
      </c>
      <c r="C62" s="93"/>
      <c r="D62" s="105"/>
      <c r="E62" s="104"/>
      <c r="F62" s="94">
        <v>63</v>
      </c>
      <c r="G62" s="95">
        <v>108</v>
      </c>
      <c r="H62" s="96">
        <v>57</v>
      </c>
      <c r="I62" s="95">
        <v>130</v>
      </c>
      <c r="J62" s="67">
        <v>136</v>
      </c>
      <c r="K62" s="97">
        <v>254</v>
      </c>
    </row>
    <row r="63" spans="1:11" ht="14.25" thickBot="1">
      <c r="A63" s="106" t="s">
        <v>168</v>
      </c>
      <c r="B63" s="107">
        <v>22462</v>
      </c>
      <c r="C63" s="108">
        <v>148</v>
      </c>
      <c r="D63" s="109">
        <v>2742</v>
      </c>
      <c r="E63" s="110">
        <v>3055</v>
      </c>
      <c r="F63" s="109">
        <v>7459</v>
      </c>
      <c r="G63" s="110">
        <v>11451</v>
      </c>
      <c r="H63" s="109">
        <v>8225</v>
      </c>
      <c r="I63" s="110">
        <v>16254</v>
      </c>
      <c r="J63" s="109">
        <v>41036</v>
      </c>
      <c r="K63" s="111">
        <v>53370</v>
      </c>
    </row>
  </sheetData>
  <mergeCells count="5">
    <mergeCell ref="A1:K1"/>
    <mergeCell ref="D3:E3"/>
    <mergeCell ref="F3:G3"/>
    <mergeCell ref="H3:I3"/>
    <mergeCell ref="J3:K3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workbookViewId="0">
      <selection activeCell="D2" sqref="D2"/>
    </sheetView>
  </sheetViews>
  <sheetFormatPr defaultRowHeight="13.5"/>
  <cols>
    <col min="1" max="1" width="23.88671875" bestFit="1" customWidth="1"/>
    <col min="2" max="4" width="10.33203125" bestFit="1" customWidth="1"/>
    <col min="5" max="6" width="10.44140625" bestFit="1" customWidth="1"/>
    <col min="7" max="7" width="16.21875" customWidth="1"/>
  </cols>
  <sheetData>
    <row r="1" spans="1:7" ht="20.25">
      <c r="A1" s="171" t="s">
        <v>205</v>
      </c>
      <c r="B1" s="171"/>
      <c r="C1" s="171"/>
      <c r="D1" s="171"/>
      <c r="E1" s="171"/>
      <c r="F1" s="171"/>
      <c r="G1" s="171"/>
    </row>
    <row r="2" spans="1:7" ht="14.25" thickBot="1"/>
    <row r="3" spans="1:7">
      <c r="A3" s="174" t="s">
        <v>161</v>
      </c>
      <c r="B3" s="175" t="s">
        <v>169</v>
      </c>
      <c r="C3" s="176"/>
      <c r="D3" s="177"/>
      <c r="E3" s="175" t="s">
        <v>170</v>
      </c>
      <c r="F3" s="176"/>
      <c r="G3" s="178"/>
    </row>
    <row r="4" spans="1:7">
      <c r="A4" s="173"/>
      <c r="B4" s="119" t="s">
        <v>171</v>
      </c>
      <c r="C4" s="119" t="s">
        <v>172</v>
      </c>
      <c r="D4" s="119" t="s">
        <v>167</v>
      </c>
      <c r="E4" s="119" t="s">
        <v>171</v>
      </c>
      <c r="F4" s="119" t="s">
        <v>172</v>
      </c>
      <c r="G4" s="120" t="s">
        <v>167</v>
      </c>
    </row>
    <row r="5" spans="1:7">
      <c r="A5" s="179" t="s">
        <v>173</v>
      </c>
      <c r="B5" s="135">
        <v>1078</v>
      </c>
      <c r="C5" s="135">
        <v>76</v>
      </c>
      <c r="D5" s="136">
        <v>1154</v>
      </c>
      <c r="E5" s="137">
        <v>254</v>
      </c>
      <c r="F5" s="137">
        <v>1</v>
      </c>
      <c r="G5" s="144">
        <v>255</v>
      </c>
    </row>
    <row r="6" spans="1:7">
      <c r="A6" s="172"/>
      <c r="B6" s="138">
        <v>1.4918763320324394E-2</v>
      </c>
      <c r="C6" s="138">
        <v>3.3834921200249311E-3</v>
      </c>
      <c r="D6" s="139">
        <v>1.2183277027027027E-2</v>
      </c>
      <c r="E6" s="140">
        <v>4.4522348816827345E-2</v>
      </c>
      <c r="F6" s="140">
        <v>6.7567567567567571E-3</v>
      </c>
      <c r="G6" s="145">
        <v>4.356740133264992E-2</v>
      </c>
    </row>
    <row r="7" spans="1:7">
      <c r="A7" s="172" t="s">
        <v>174</v>
      </c>
      <c r="B7" s="135">
        <v>1395</v>
      </c>
      <c r="C7" s="135">
        <v>93</v>
      </c>
      <c r="D7" s="136">
        <v>1488</v>
      </c>
      <c r="E7" s="137">
        <v>58</v>
      </c>
      <c r="F7" s="137"/>
      <c r="G7" s="144">
        <v>58</v>
      </c>
    </row>
    <row r="8" spans="1:7">
      <c r="A8" s="172"/>
      <c r="B8" s="138">
        <v>1.9305820808768578E-2</v>
      </c>
      <c r="C8" s="138">
        <v>4.140325883714718E-3</v>
      </c>
      <c r="D8" s="139">
        <v>1.5709459459459459E-2</v>
      </c>
      <c r="E8" s="140">
        <v>1.0166520595968448E-2</v>
      </c>
      <c r="F8" s="140"/>
      <c r="G8" s="145">
        <v>9.9094481462497861E-3</v>
      </c>
    </row>
    <row r="9" spans="1:7" ht="20.25" customHeight="1">
      <c r="A9" s="172" t="s">
        <v>175</v>
      </c>
      <c r="B9" s="135">
        <v>2299</v>
      </c>
      <c r="C9" s="135">
        <v>214</v>
      </c>
      <c r="D9" s="136">
        <v>2513</v>
      </c>
      <c r="E9" s="137">
        <v>1096</v>
      </c>
      <c r="F9" s="137">
        <v>19</v>
      </c>
      <c r="G9" s="144">
        <v>1115</v>
      </c>
    </row>
    <row r="10" spans="1:7">
      <c r="A10" s="172"/>
      <c r="B10" s="138">
        <v>3.1816546264773447E-2</v>
      </c>
      <c r="C10" s="138">
        <v>9.5272014958596735E-3</v>
      </c>
      <c r="D10" s="139">
        <v>2.6530827702702701E-2</v>
      </c>
      <c r="E10" s="140">
        <v>0.19211218229623137</v>
      </c>
      <c r="F10" s="140">
        <v>0.12837837837837837</v>
      </c>
      <c r="G10" s="145">
        <v>0.19050059798393987</v>
      </c>
    </row>
    <row r="11" spans="1:7">
      <c r="A11" s="172" t="s">
        <v>176</v>
      </c>
      <c r="B11" s="135">
        <v>2977</v>
      </c>
      <c r="C11" s="135">
        <v>712</v>
      </c>
      <c r="D11" s="136">
        <v>3689</v>
      </c>
      <c r="E11" s="137">
        <v>479</v>
      </c>
      <c r="F11" s="137">
        <v>10</v>
      </c>
      <c r="G11" s="144">
        <v>489</v>
      </c>
    </row>
    <row r="12" spans="1:7">
      <c r="A12" s="172"/>
      <c r="B12" s="138">
        <v>4.1199590356777102E-2</v>
      </c>
      <c r="C12" s="138">
        <v>3.1697978808654617E-2</v>
      </c>
      <c r="D12" s="139">
        <v>3.894636824324324E-2</v>
      </c>
      <c r="E12" s="140">
        <v>8.3961437335670464E-2</v>
      </c>
      <c r="F12" s="140">
        <v>6.7567567567567571E-2</v>
      </c>
      <c r="G12" s="145">
        <v>8.3546899026140445E-2</v>
      </c>
    </row>
    <row r="13" spans="1:7" ht="22.5">
      <c r="A13" s="121" t="s">
        <v>177</v>
      </c>
      <c r="B13" s="135">
        <v>1243</v>
      </c>
      <c r="C13" s="135">
        <v>490</v>
      </c>
      <c r="D13" s="136">
        <v>1733</v>
      </c>
      <c r="E13" s="137">
        <v>7</v>
      </c>
      <c r="F13" s="137"/>
      <c r="G13" s="144">
        <v>7</v>
      </c>
    </row>
    <row r="14" spans="1:7">
      <c r="A14" s="121" t="s">
        <v>178</v>
      </c>
      <c r="B14" s="138">
        <v>1.7202247502006697E-2</v>
      </c>
      <c r="C14" s="138">
        <v>2.181462024752916E-2</v>
      </c>
      <c r="D14" s="139">
        <v>1.8296030405405405E-2</v>
      </c>
      <c r="E14" s="140">
        <v>1.2269938650306749E-3</v>
      </c>
      <c r="F14" s="140"/>
      <c r="G14" s="145">
        <v>1.1959678797198018E-3</v>
      </c>
    </row>
    <row r="15" spans="1:7">
      <c r="A15" s="172" t="s">
        <v>179</v>
      </c>
      <c r="B15" s="135">
        <v>1846</v>
      </c>
      <c r="C15" s="135">
        <v>410</v>
      </c>
      <c r="D15" s="136">
        <v>2256</v>
      </c>
      <c r="E15" s="137">
        <v>148</v>
      </c>
      <c r="F15" s="137">
        <v>1</v>
      </c>
      <c r="G15" s="144">
        <v>149</v>
      </c>
    </row>
    <row r="16" spans="1:7">
      <c r="A16" s="172"/>
      <c r="B16" s="138">
        <v>2.5547344238700212E-2</v>
      </c>
      <c r="C16" s="138">
        <v>1.8253049594871337E-2</v>
      </c>
      <c r="D16" s="139">
        <v>2.3817567567567567E-2</v>
      </c>
      <c r="E16" s="140">
        <v>2.5942156003505697E-2</v>
      </c>
      <c r="F16" s="140">
        <v>6.7567567567567571E-3</v>
      </c>
      <c r="G16" s="145">
        <v>2.5457030582607211E-2</v>
      </c>
    </row>
    <row r="17" spans="1:7">
      <c r="A17" s="172" t="s">
        <v>180</v>
      </c>
      <c r="B17" s="135">
        <v>1712</v>
      </c>
      <c r="C17" s="135">
        <v>420</v>
      </c>
      <c r="D17" s="136">
        <v>2132</v>
      </c>
      <c r="E17" s="137">
        <v>93</v>
      </c>
      <c r="F17" s="137">
        <v>5</v>
      </c>
      <c r="G17" s="144">
        <v>98</v>
      </c>
    </row>
    <row r="18" spans="1:7">
      <c r="A18" s="172"/>
      <c r="B18" s="138">
        <v>2.3692878297212765E-2</v>
      </c>
      <c r="C18" s="138">
        <v>1.8698245926453565E-2</v>
      </c>
      <c r="D18" s="139">
        <v>2.2508445945945945E-2</v>
      </c>
      <c r="E18" s="140">
        <v>1.6301489921121824E-2</v>
      </c>
      <c r="F18" s="140">
        <v>3.3783783783783786E-2</v>
      </c>
      <c r="G18" s="145">
        <v>1.6743550316077226E-2</v>
      </c>
    </row>
    <row r="19" spans="1:7">
      <c r="A19" s="172" t="s">
        <v>181</v>
      </c>
      <c r="B19" s="135">
        <v>1688</v>
      </c>
      <c r="C19" s="135">
        <v>429</v>
      </c>
      <c r="D19" s="136">
        <v>2117</v>
      </c>
      <c r="E19" s="137">
        <v>123</v>
      </c>
      <c r="F19" s="137">
        <v>3</v>
      </c>
      <c r="G19" s="144">
        <v>126</v>
      </c>
    </row>
    <row r="20" spans="1:7">
      <c r="A20" s="172"/>
      <c r="B20" s="138">
        <v>2.3360735143513521E-2</v>
      </c>
      <c r="C20" s="138">
        <v>1.9098922624877571E-2</v>
      </c>
      <c r="D20" s="139">
        <v>2.2350084459459459E-2</v>
      </c>
      <c r="E20" s="140">
        <v>2.1560035056967571E-2</v>
      </c>
      <c r="F20" s="140">
        <v>2.0270270270270271E-2</v>
      </c>
      <c r="G20" s="145">
        <v>2.1527421834956432E-2</v>
      </c>
    </row>
    <row r="21" spans="1:7">
      <c r="A21" s="172" t="s">
        <v>182</v>
      </c>
      <c r="B21" s="135">
        <v>505</v>
      </c>
      <c r="C21" s="135">
        <v>191</v>
      </c>
      <c r="D21" s="136">
        <v>696</v>
      </c>
      <c r="E21" s="137">
        <v>94</v>
      </c>
      <c r="F21" s="137">
        <v>2</v>
      </c>
      <c r="G21" s="144">
        <v>96</v>
      </c>
    </row>
    <row r="22" spans="1:7">
      <c r="A22" s="172"/>
      <c r="B22" s="138">
        <v>6.988845525754934E-3</v>
      </c>
      <c r="C22" s="138">
        <v>8.5032499332205504E-3</v>
      </c>
      <c r="D22" s="139">
        <v>7.3479729729729734E-3</v>
      </c>
      <c r="E22" s="140">
        <v>1.6476774758983348E-2</v>
      </c>
      <c r="F22" s="140">
        <v>1.3513513513513514E-2</v>
      </c>
      <c r="G22" s="145">
        <v>1.6401845207585853E-2</v>
      </c>
    </row>
    <row r="23" spans="1:7">
      <c r="A23" s="172" t="s">
        <v>183</v>
      </c>
      <c r="B23" s="135">
        <v>4358</v>
      </c>
      <c r="C23" s="135">
        <v>928</v>
      </c>
      <c r="D23" s="136">
        <v>5286</v>
      </c>
      <c r="E23" s="137">
        <v>621</v>
      </c>
      <c r="F23" s="137">
        <v>8</v>
      </c>
      <c r="G23" s="144">
        <v>629</v>
      </c>
    </row>
    <row r="24" spans="1:7">
      <c r="A24" s="172"/>
      <c r="B24" s="138">
        <v>6.0311660992554458E-2</v>
      </c>
      <c r="C24" s="138">
        <v>4.1314219570830736E-2</v>
      </c>
      <c r="D24" s="139">
        <v>5.5806587837837839E-2</v>
      </c>
      <c r="E24" s="140">
        <v>0.10885188431200701</v>
      </c>
      <c r="F24" s="140">
        <v>5.4054054054054057E-2</v>
      </c>
      <c r="G24" s="145">
        <v>0.10746625662053648</v>
      </c>
    </row>
    <row r="25" spans="1:7">
      <c r="A25" s="172" t="s">
        <v>203</v>
      </c>
      <c r="B25" s="135">
        <v>327</v>
      </c>
      <c r="C25" s="135">
        <v>39</v>
      </c>
      <c r="D25" s="136">
        <v>366</v>
      </c>
      <c r="E25" s="137"/>
      <c r="F25" s="137"/>
      <c r="G25" s="144"/>
    </row>
    <row r="26" spans="1:7">
      <c r="A26" s="172"/>
      <c r="B26" s="138">
        <v>4.5254504691522044E-3</v>
      </c>
      <c r="C26" s="138">
        <v>1.7362656931706882E-3</v>
      </c>
      <c r="D26" s="139">
        <v>3.8640202702702703E-3</v>
      </c>
      <c r="E26" s="140"/>
      <c r="F26" s="140"/>
      <c r="G26" s="145"/>
    </row>
    <row r="27" spans="1:7">
      <c r="A27" s="172" t="s">
        <v>184</v>
      </c>
      <c r="B27" s="135">
        <v>1546</v>
      </c>
      <c r="C27" s="135">
        <v>319</v>
      </c>
      <c r="D27" s="136">
        <v>1865</v>
      </c>
      <c r="E27" s="137">
        <v>34</v>
      </c>
      <c r="F27" s="137">
        <v>1</v>
      </c>
      <c r="G27" s="144">
        <v>35</v>
      </c>
    </row>
    <row r="28" spans="1:7">
      <c r="A28" s="172"/>
      <c r="B28" s="138">
        <v>2.139555481745966E-2</v>
      </c>
      <c r="C28" s="138">
        <v>1.4201762977473066E-2</v>
      </c>
      <c r="D28" s="139">
        <v>1.9689611486486486E-2</v>
      </c>
      <c r="E28" s="140">
        <v>5.959684487291849E-3</v>
      </c>
      <c r="F28" s="140">
        <v>6.7567567567567571E-3</v>
      </c>
      <c r="G28" s="145">
        <v>5.9798393985990086E-3</v>
      </c>
    </row>
    <row r="29" spans="1:7">
      <c r="A29" s="172" t="s">
        <v>185</v>
      </c>
      <c r="B29" s="135">
        <v>695</v>
      </c>
      <c r="C29" s="135">
        <v>1074</v>
      </c>
      <c r="D29" s="136">
        <v>1769</v>
      </c>
      <c r="E29" s="141"/>
      <c r="F29" s="141"/>
      <c r="G29" s="146"/>
    </row>
    <row r="30" spans="1:7">
      <c r="A30" s="172"/>
      <c r="B30" s="138">
        <v>9.6183121592072849E-3</v>
      </c>
      <c r="C30" s="138">
        <v>4.781408601193126E-2</v>
      </c>
      <c r="D30" s="139">
        <v>1.8676097972972972E-2</v>
      </c>
      <c r="E30" s="140"/>
      <c r="F30" s="140"/>
      <c r="G30" s="145"/>
    </row>
    <row r="31" spans="1:7" ht="20.25" customHeight="1">
      <c r="A31" s="172" t="s">
        <v>186</v>
      </c>
      <c r="B31" s="135">
        <v>647</v>
      </c>
      <c r="C31" s="135">
        <v>648</v>
      </c>
      <c r="D31" s="136">
        <v>1295</v>
      </c>
      <c r="E31" s="137"/>
      <c r="F31" s="137"/>
      <c r="G31" s="144"/>
    </row>
    <row r="32" spans="1:7">
      <c r="A32" s="172"/>
      <c r="B32" s="138">
        <v>8.9540258518087962E-3</v>
      </c>
      <c r="C32" s="138">
        <v>2.884872228652836E-2</v>
      </c>
      <c r="D32" s="139">
        <v>1.3671875E-2</v>
      </c>
      <c r="E32" s="140"/>
      <c r="F32" s="140"/>
      <c r="G32" s="145"/>
    </row>
    <row r="33" spans="1:7">
      <c r="A33" s="172" t="s">
        <v>187</v>
      </c>
      <c r="B33" s="135">
        <v>1056</v>
      </c>
      <c r="C33" s="135">
        <v>677</v>
      </c>
      <c r="D33" s="136">
        <v>1733</v>
      </c>
      <c r="E33" s="137">
        <v>9</v>
      </c>
      <c r="F33" s="137">
        <v>1</v>
      </c>
      <c r="G33" s="144">
        <v>10</v>
      </c>
    </row>
    <row r="34" spans="1:7">
      <c r="A34" s="172"/>
      <c r="B34" s="138">
        <v>1.4614298762766752E-2</v>
      </c>
      <c r="C34" s="138">
        <v>3.013979164811682E-2</v>
      </c>
      <c r="D34" s="139">
        <v>1.8296030405405405E-2</v>
      </c>
      <c r="E34" s="140">
        <v>1.5775635407537247E-3</v>
      </c>
      <c r="F34" s="140">
        <v>6.7567567567567571E-3</v>
      </c>
      <c r="G34" s="145">
        <v>1.7085255424568598E-3</v>
      </c>
    </row>
    <row r="35" spans="1:7">
      <c r="A35" s="172" t="s">
        <v>188</v>
      </c>
      <c r="B35" s="135">
        <v>904</v>
      </c>
      <c r="C35" s="135">
        <v>197</v>
      </c>
      <c r="D35" s="136">
        <v>1101</v>
      </c>
      <c r="E35" s="137">
        <v>8</v>
      </c>
      <c r="F35" s="137">
        <v>1</v>
      </c>
      <c r="G35" s="144">
        <v>9</v>
      </c>
    </row>
    <row r="36" spans="1:7">
      <c r="A36" s="172"/>
      <c r="B36" s="138">
        <v>1.2510725456004871E-2</v>
      </c>
      <c r="C36" s="138">
        <v>8.7703677321698866E-3</v>
      </c>
      <c r="D36" s="139">
        <v>1.1623733108108108E-2</v>
      </c>
      <c r="E36" s="140">
        <v>1.4022787028921998E-3</v>
      </c>
      <c r="F36" s="140">
        <v>6.7567567567567571E-3</v>
      </c>
      <c r="G36" s="145">
        <v>1.5376729882111738E-3</v>
      </c>
    </row>
    <row r="37" spans="1:7">
      <c r="A37" s="172" t="s">
        <v>189</v>
      </c>
      <c r="B37" s="135">
        <v>1016</v>
      </c>
      <c r="C37" s="135">
        <v>499</v>
      </c>
      <c r="D37" s="136">
        <v>1515</v>
      </c>
      <c r="E37" s="137">
        <v>13</v>
      </c>
      <c r="F37" s="137">
        <v>1</v>
      </c>
      <c r="G37" s="144">
        <v>14</v>
      </c>
    </row>
    <row r="38" spans="1:7">
      <c r="A38" s="172"/>
      <c r="B38" s="138">
        <v>1.4060726839934678E-2</v>
      </c>
      <c r="C38" s="138">
        <v>2.2215296945953165E-2</v>
      </c>
      <c r="D38" s="139">
        <v>1.5994510135135136E-2</v>
      </c>
      <c r="E38" s="140">
        <v>2.2787028921998245E-3</v>
      </c>
      <c r="F38" s="140">
        <v>6.7567567567567571E-3</v>
      </c>
      <c r="G38" s="145">
        <v>2.3919357594396036E-3</v>
      </c>
    </row>
    <row r="39" spans="1:7" ht="20.25" customHeight="1">
      <c r="A39" s="172" t="s">
        <v>190</v>
      </c>
      <c r="B39" s="135">
        <v>1320</v>
      </c>
      <c r="C39" s="135">
        <v>223</v>
      </c>
      <c r="D39" s="136">
        <v>1543</v>
      </c>
      <c r="E39" s="137">
        <v>57</v>
      </c>
      <c r="F39" s="137">
        <v>1</v>
      </c>
      <c r="G39" s="144">
        <v>58</v>
      </c>
    </row>
    <row r="40" spans="1:7">
      <c r="A40" s="172"/>
      <c r="B40" s="142">
        <v>1.8267873453458441E-2</v>
      </c>
      <c r="C40" s="142">
        <v>9.9278781942836788E-3</v>
      </c>
      <c r="D40" s="143">
        <v>1.6290118243243244E-2</v>
      </c>
      <c r="E40" s="140">
        <v>9.9912357581069238E-3</v>
      </c>
      <c r="F40" s="140">
        <v>6.7567567567567571E-3</v>
      </c>
      <c r="G40" s="145">
        <v>9.9094481462497861E-3</v>
      </c>
    </row>
    <row r="41" spans="1:7">
      <c r="A41" s="172" t="s">
        <v>191</v>
      </c>
      <c r="B41" s="135">
        <v>124</v>
      </c>
      <c r="C41" s="135">
        <v>71</v>
      </c>
      <c r="D41" s="136">
        <v>195</v>
      </c>
      <c r="E41" s="137">
        <v>3</v>
      </c>
      <c r="F41" s="137">
        <v>1</v>
      </c>
      <c r="G41" s="144">
        <v>4</v>
      </c>
    </row>
    <row r="42" spans="1:7">
      <c r="A42" s="172"/>
      <c r="B42" s="142">
        <v>1.7160729607794292E-3</v>
      </c>
      <c r="C42" s="142">
        <v>3.1608939542338171E-3</v>
      </c>
      <c r="D42" s="143">
        <v>2.0586993243243241E-3</v>
      </c>
      <c r="E42" s="140">
        <v>5.258545135845749E-4</v>
      </c>
      <c r="F42" s="140">
        <v>6.7567567567567571E-3</v>
      </c>
      <c r="G42" s="145">
        <v>6.8341021698274391E-4</v>
      </c>
    </row>
    <row r="43" spans="1:7">
      <c r="A43" s="172" t="s">
        <v>192</v>
      </c>
      <c r="B43" s="135">
        <v>5047</v>
      </c>
      <c r="C43" s="135">
        <v>215</v>
      </c>
      <c r="D43" s="136">
        <v>5262</v>
      </c>
      <c r="E43" s="137">
        <v>703</v>
      </c>
      <c r="F43" s="137">
        <v>7</v>
      </c>
      <c r="G43" s="144">
        <v>710</v>
      </c>
    </row>
    <row r="44" spans="1:7">
      <c r="A44" s="172"/>
      <c r="B44" s="142">
        <v>6.9846937363336928E-2</v>
      </c>
      <c r="C44" s="142">
        <v>9.5717211290178971E-3</v>
      </c>
      <c r="D44" s="143">
        <v>5.5553209459459463E-2</v>
      </c>
      <c r="E44" s="140">
        <v>0.12322524101665205</v>
      </c>
      <c r="F44" s="140">
        <v>4.72972972972973E-2</v>
      </c>
      <c r="G44" s="145">
        <v>0.12130531351443705</v>
      </c>
    </row>
    <row r="45" spans="1:7" ht="31.5" customHeight="1">
      <c r="A45" s="172" t="s">
        <v>193</v>
      </c>
      <c r="B45" s="135">
        <v>245</v>
      </c>
      <c r="C45" s="135">
        <v>17</v>
      </c>
      <c r="D45" s="136">
        <v>262</v>
      </c>
      <c r="E45" s="137">
        <v>7</v>
      </c>
      <c r="F45" s="137"/>
      <c r="G45" s="144">
        <v>7</v>
      </c>
    </row>
    <row r="46" spans="1:7">
      <c r="A46" s="172"/>
      <c r="B46" s="142">
        <v>3.3906280273464529E-3</v>
      </c>
      <c r="C46" s="142">
        <v>7.5683376368978724E-4</v>
      </c>
      <c r="D46" s="143">
        <v>2.7660472972972972E-3</v>
      </c>
      <c r="E46" s="140">
        <v>1.2269938650306749E-3</v>
      </c>
      <c r="F46" s="140"/>
      <c r="G46" s="145">
        <v>1.1959678797198018E-3</v>
      </c>
    </row>
    <row r="47" spans="1:7">
      <c r="A47" s="172" t="s">
        <v>194</v>
      </c>
      <c r="B47" s="135">
        <v>1441</v>
      </c>
      <c r="C47" s="135">
        <v>486</v>
      </c>
      <c r="D47" s="136">
        <v>1927</v>
      </c>
      <c r="E47" s="137">
        <v>63</v>
      </c>
      <c r="F47" s="137">
        <v>2</v>
      </c>
      <c r="G47" s="144">
        <v>65</v>
      </c>
    </row>
    <row r="48" spans="1:7">
      <c r="A48" s="172"/>
      <c r="B48" s="142">
        <v>1.9942428520025465E-2</v>
      </c>
      <c r="C48" s="142">
        <v>2.1636541714896269E-2</v>
      </c>
      <c r="D48" s="143">
        <v>2.0344172297297299E-2</v>
      </c>
      <c r="E48" s="140">
        <v>1.1042944785276074E-2</v>
      </c>
      <c r="F48" s="140">
        <v>1.3513513513513514E-2</v>
      </c>
      <c r="G48" s="145">
        <v>1.1105416025969587E-2</v>
      </c>
    </row>
    <row r="49" spans="1:7">
      <c r="A49" s="172" t="s">
        <v>195</v>
      </c>
      <c r="B49" s="135">
        <v>1229</v>
      </c>
      <c r="C49" s="135">
        <v>394</v>
      </c>
      <c r="D49" s="136">
        <v>1623</v>
      </c>
      <c r="E49" s="137">
        <v>131</v>
      </c>
      <c r="F49" s="137">
        <v>2</v>
      </c>
      <c r="G49" s="144">
        <v>133</v>
      </c>
    </row>
    <row r="50" spans="1:7">
      <c r="A50" s="172"/>
      <c r="B50" s="142">
        <v>1.7008497329015472E-2</v>
      </c>
      <c r="C50" s="142">
        <v>1.7540735464339773E-2</v>
      </c>
      <c r="D50" s="143">
        <v>1.7134712837837837E-2</v>
      </c>
      <c r="E50" s="140">
        <v>2.296231375985977E-2</v>
      </c>
      <c r="F50" s="140">
        <v>1.3513513513513514E-2</v>
      </c>
      <c r="G50" s="145">
        <v>2.2723389714676235E-2</v>
      </c>
    </row>
    <row r="51" spans="1:7">
      <c r="A51" s="172" t="s">
        <v>196</v>
      </c>
      <c r="B51" s="135">
        <v>3144</v>
      </c>
      <c r="C51" s="135">
        <v>246</v>
      </c>
      <c r="D51" s="136">
        <v>3390</v>
      </c>
      <c r="E51" s="137">
        <v>418</v>
      </c>
      <c r="F51" s="137">
        <v>10</v>
      </c>
      <c r="G51" s="144">
        <v>428</v>
      </c>
    </row>
    <row r="52" spans="1:7">
      <c r="A52" s="172"/>
      <c r="B52" s="142">
        <v>4.351075313460101E-2</v>
      </c>
      <c r="C52" s="142">
        <v>1.0951829756922804E-2</v>
      </c>
      <c r="D52" s="143">
        <v>3.5789695945945943E-2</v>
      </c>
      <c r="E52" s="140">
        <v>7.326906222611744E-2</v>
      </c>
      <c r="F52" s="140">
        <v>6.7567567567567571E-2</v>
      </c>
      <c r="G52" s="145">
        <v>7.3124893217153597E-2</v>
      </c>
    </row>
    <row r="53" spans="1:7">
      <c r="A53" s="172" t="s">
        <v>197</v>
      </c>
      <c r="B53" s="135">
        <v>147</v>
      </c>
      <c r="C53" s="135">
        <v>10</v>
      </c>
      <c r="D53" s="136">
        <v>157</v>
      </c>
      <c r="E53" s="137">
        <v>19</v>
      </c>
      <c r="F53" s="137"/>
      <c r="G53" s="144">
        <v>19</v>
      </c>
    </row>
    <row r="54" spans="1:7">
      <c r="A54" s="172"/>
      <c r="B54" s="142">
        <v>2.0343768164078719E-3</v>
      </c>
      <c r="C54" s="142">
        <v>4.4519633158222774E-4</v>
      </c>
      <c r="D54" s="143">
        <v>1.6575168918918919E-3</v>
      </c>
      <c r="E54" s="140">
        <v>3.3304119193689747E-3</v>
      </c>
      <c r="F54" s="140"/>
      <c r="G54" s="145">
        <v>3.2461985306680334E-3</v>
      </c>
    </row>
    <row r="55" spans="1:7">
      <c r="A55" s="172" t="s">
        <v>198</v>
      </c>
      <c r="B55" s="135">
        <v>5589</v>
      </c>
      <c r="C55" s="135">
        <v>1637</v>
      </c>
      <c r="D55" s="136">
        <v>7226</v>
      </c>
      <c r="E55" s="137">
        <v>188</v>
      </c>
      <c r="F55" s="137">
        <v>9</v>
      </c>
      <c r="G55" s="144">
        <v>197</v>
      </c>
    </row>
    <row r="56" spans="1:7">
      <c r="A56" s="172"/>
      <c r="B56" s="142">
        <v>7.7347836917711535E-2</v>
      </c>
      <c r="C56" s="142">
        <v>7.2878639480010679E-2</v>
      </c>
      <c r="D56" s="143">
        <v>7.628800675675676E-2</v>
      </c>
      <c r="E56" s="140">
        <v>3.2953549517966696E-2</v>
      </c>
      <c r="F56" s="140">
        <v>6.0810810810810814E-2</v>
      </c>
      <c r="G56" s="145">
        <v>3.3657953186400136E-2</v>
      </c>
    </row>
    <row r="57" spans="1:7">
      <c r="A57" s="172" t="s">
        <v>199</v>
      </c>
      <c r="B57" s="135">
        <v>5893</v>
      </c>
      <c r="C57" s="135">
        <v>1886</v>
      </c>
      <c r="D57" s="136">
        <v>7779</v>
      </c>
      <c r="E57" s="137">
        <v>145</v>
      </c>
      <c r="F57" s="137">
        <v>10</v>
      </c>
      <c r="G57" s="144">
        <v>155</v>
      </c>
    </row>
    <row r="58" spans="1:7">
      <c r="A58" s="172"/>
      <c r="B58" s="142">
        <v>8.1554983531235289E-2</v>
      </c>
      <c r="C58" s="142">
        <v>8.3964028136408159E-2</v>
      </c>
      <c r="D58" s="143">
        <v>8.2126266891891897E-2</v>
      </c>
      <c r="E58" s="140">
        <v>2.5416301489921123E-2</v>
      </c>
      <c r="F58" s="140">
        <v>6.7567567567567571E-2</v>
      </c>
      <c r="G58" s="145">
        <v>2.6482145908081327E-2</v>
      </c>
    </row>
    <row r="59" spans="1:7" ht="20.25" customHeight="1">
      <c r="A59" s="172" t="s">
        <v>200</v>
      </c>
      <c r="B59" s="135">
        <v>2138</v>
      </c>
      <c r="C59" s="135">
        <v>957</v>
      </c>
      <c r="D59" s="136">
        <v>3095</v>
      </c>
      <c r="E59" s="137">
        <v>177</v>
      </c>
      <c r="F59" s="137">
        <v>6</v>
      </c>
      <c r="G59" s="144">
        <v>183</v>
      </c>
    </row>
    <row r="60" spans="1:7">
      <c r="A60" s="172"/>
      <c r="B60" s="142">
        <v>2.9588419275374353E-2</v>
      </c>
      <c r="C60" s="142">
        <v>4.2605288932419196E-2</v>
      </c>
      <c r="D60" s="143">
        <v>3.2675253378378379E-2</v>
      </c>
      <c r="E60" s="140">
        <v>3.102541630148992E-2</v>
      </c>
      <c r="F60" s="140">
        <v>4.0540540540540543E-2</v>
      </c>
      <c r="G60" s="145">
        <v>3.1266017426960536E-2</v>
      </c>
    </row>
    <row r="61" spans="1:7">
      <c r="A61" s="172" t="s">
        <v>201</v>
      </c>
      <c r="B61" s="135">
        <v>232</v>
      </c>
      <c r="C61" s="135">
        <v>26</v>
      </c>
      <c r="D61" s="136">
        <v>258</v>
      </c>
      <c r="E61" s="137">
        <v>12</v>
      </c>
      <c r="F61" s="137"/>
      <c r="G61" s="144">
        <v>12</v>
      </c>
    </row>
    <row r="62" spans="1:7">
      <c r="A62" s="172"/>
      <c r="B62" s="142">
        <v>3.2107171524260289E-3</v>
      </c>
      <c r="C62" s="142">
        <v>1.1575104621137922E-3</v>
      </c>
      <c r="D62" s="143">
        <v>2.7238175675675675E-3</v>
      </c>
      <c r="E62" s="140">
        <v>2.1034180543382996E-3</v>
      </c>
      <c r="F62" s="140"/>
      <c r="G62" s="145">
        <v>2.0502306509482316E-3</v>
      </c>
    </row>
    <row r="63" spans="1:7" ht="31.5" customHeight="1">
      <c r="A63" s="172" t="s">
        <v>202</v>
      </c>
      <c r="B63" s="135">
        <v>12608</v>
      </c>
      <c r="C63" s="135">
        <v>4926</v>
      </c>
      <c r="D63" s="136">
        <v>17534</v>
      </c>
      <c r="E63" s="137">
        <v>582</v>
      </c>
      <c r="F63" s="137">
        <v>38</v>
      </c>
      <c r="G63" s="144">
        <v>620</v>
      </c>
    </row>
    <row r="64" spans="1:7">
      <c r="A64" s="172"/>
      <c r="B64" s="142">
        <v>0.17448587007666971</v>
      </c>
      <c r="C64" s="142">
        <v>0.21930371293740539</v>
      </c>
      <c r="D64" s="143">
        <v>0.18511402027027027</v>
      </c>
      <c r="E64" s="140">
        <v>0.10201577563540754</v>
      </c>
      <c r="F64" s="140">
        <v>0.25675675675675674</v>
      </c>
      <c r="G64" s="145">
        <v>0.10592858363232531</v>
      </c>
    </row>
    <row r="65" spans="1:7">
      <c r="A65" s="172" t="s">
        <v>204</v>
      </c>
      <c r="B65" s="135">
        <v>6428</v>
      </c>
      <c r="C65" s="135">
        <v>3373</v>
      </c>
      <c r="D65" s="136">
        <v>9801</v>
      </c>
      <c r="E65" s="137">
        <v>161</v>
      </c>
      <c r="F65" s="137">
        <v>8</v>
      </c>
      <c r="G65" s="144">
        <v>169</v>
      </c>
    </row>
    <row r="66" spans="1:7">
      <c r="A66" s="172"/>
      <c r="B66" s="142">
        <v>8.8959007999114284E-2</v>
      </c>
      <c r="C66" s="142">
        <v>0.15016472264268543</v>
      </c>
      <c r="D66" s="143">
        <v>0.10347339527027027</v>
      </c>
      <c r="E66" s="140">
        <v>2.8220858895705522E-2</v>
      </c>
      <c r="F66" s="140">
        <v>5.4054054054054057E-2</v>
      </c>
      <c r="G66" s="145">
        <v>2.887408166752093E-2</v>
      </c>
    </row>
    <row r="67" spans="1:7">
      <c r="A67" s="172" t="s">
        <v>126</v>
      </c>
      <c r="B67" s="135">
        <v>1381</v>
      </c>
      <c r="C67" s="135">
        <v>579</v>
      </c>
      <c r="D67" s="136">
        <v>1960</v>
      </c>
      <c r="E67" s="137">
        <v>2</v>
      </c>
      <c r="F67" s="137">
        <v>1</v>
      </c>
      <c r="G67" s="144">
        <v>3</v>
      </c>
    </row>
    <row r="68" spans="1:7">
      <c r="A68" s="173"/>
      <c r="B68" s="142">
        <v>1.9112070635777353E-2</v>
      </c>
      <c r="C68" s="142">
        <v>2.5776867598610989E-2</v>
      </c>
      <c r="D68" s="143">
        <v>2.0692567567567568E-2</v>
      </c>
      <c r="E68" s="140">
        <v>3.5056967572304995E-4</v>
      </c>
      <c r="F68" s="140">
        <v>6.7567567567567571E-3</v>
      </c>
      <c r="G68" s="145">
        <v>5.1255766273705791E-4</v>
      </c>
    </row>
    <row r="69" spans="1:7" ht="14.25" thickBot="1">
      <c r="A69" s="122" t="s">
        <v>167</v>
      </c>
      <c r="B69" s="123">
        <v>72258</v>
      </c>
      <c r="C69" s="124">
        <v>22462</v>
      </c>
      <c r="D69" s="125">
        <v>94720</v>
      </c>
      <c r="E69" s="124">
        <v>5705</v>
      </c>
      <c r="F69" s="126">
        <v>148</v>
      </c>
      <c r="G69" s="127">
        <v>5853</v>
      </c>
    </row>
  </sheetData>
  <mergeCells count="35">
    <mergeCell ref="A9:A10"/>
    <mergeCell ref="A11:A12"/>
    <mergeCell ref="A15:A16"/>
    <mergeCell ref="A17:A18"/>
    <mergeCell ref="A63:A64"/>
    <mergeCell ref="A67:A68"/>
    <mergeCell ref="A59:A60"/>
    <mergeCell ref="A31:A32"/>
    <mergeCell ref="A33:A34"/>
    <mergeCell ref="A35:A36"/>
    <mergeCell ref="A37:A38"/>
    <mergeCell ref="A39:A40"/>
    <mergeCell ref="A41:A42"/>
    <mergeCell ref="A65:A66"/>
    <mergeCell ref="A57:A58"/>
    <mergeCell ref="A43:A44"/>
    <mergeCell ref="A45:A46"/>
    <mergeCell ref="A47:A48"/>
    <mergeCell ref="A61:A62"/>
    <mergeCell ref="A1:G1"/>
    <mergeCell ref="A49:A50"/>
    <mergeCell ref="A51:A52"/>
    <mergeCell ref="A53:A54"/>
    <mergeCell ref="A55:A56"/>
    <mergeCell ref="A19:A20"/>
    <mergeCell ref="A21:A22"/>
    <mergeCell ref="A23:A24"/>
    <mergeCell ref="A25:A26"/>
    <mergeCell ref="A27:A28"/>
    <mergeCell ref="A29:A30"/>
    <mergeCell ref="A3:A4"/>
    <mergeCell ref="B3:D3"/>
    <mergeCell ref="E3:G3"/>
    <mergeCell ref="A5:A6"/>
    <mergeCell ref="A7:A8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selection activeCell="B17" sqref="B17"/>
    </sheetView>
  </sheetViews>
  <sheetFormatPr defaultRowHeight="13.5"/>
  <cols>
    <col min="1" max="6" width="9.88671875" customWidth="1"/>
    <col min="7" max="7" width="17.88671875" style="65" customWidth="1"/>
    <col min="8" max="12" width="8.44140625" style="65" bestFit="1" customWidth="1"/>
  </cols>
  <sheetData>
    <row r="1" spans="1:5" ht="20.25" customHeight="1">
      <c r="A1" s="161" t="s">
        <v>10</v>
      </c>
      <c r="B1" s="161"/>
      <c r="C1" s="161"/>
      <c r="D1" s="161"/>
      <c r="E1" s="161"/>
    </row>
    <row r="2" spans="1:5" ht="14.25" thickBot="1">
      <c r="A2" s="9"/>
      <c r="B2" s="9"/>
      <c r="C2" s="9"/>
      <c r="D2" s="9"/>
      <c r="E2" s="9"/>
    </row>
    <row r="3" spans="1:5" ht="24">
      <c r="A3" s="45" t="s">
        <v>9</v>
      </c>
      <c r="B3" s="130" t="s">
        <v>142</v>
      </c>
      <c r="C3" s="46" t="s">
        <v>143</v>
      </c>
      <c r="D3" s="46" t="s">
        <v>144</v>
      </c>
      <c r="E3" s="47" t="s">
        <v>7</v>
      </c>
    </row>
    <row r="4" spans="1:5">
      <c r="A4" s="48">
        <v>1999</v>
      </c>
      <c r="B4" s="13">
        <v>1139</v>
      </c>
      <c r="C4" s="13">
        <v>25</v>
      </c>
      <c r="D4" s="13">
        <v>6</v>
      </c>
      <c r="E4" s="22">
        <f t="shared" ref="E4:E17" si="0">SUM(B4:D4)</f>
        <v>1170</v>
      </c>
    </row>
    <row r="5" spans="1:5">
      <c r="A5" s="49"/>
      <c r="B5" s="15">
        <v>1282</v>
      </c>
      <c r="C5" s="15">
        <v>25</v>
      </c>
      <c r="D5" s="15">
        <v>7</v>
      </c>
      <c r="E5" s="50">
        <f t="shared" si="0"/>
        <v>1314</v>
      </c>
    </row>
    <row r="6" spans="1:5">
      <c r="A6" s="49">
        <v>2000</v>
      </c>
      <c r="B6" s="13">
        <v>2561</v>
      </c>
      <c r="C6" s="13">
        <v>46</v>
      </c>
      <c r="D6" s="13">
        <v>15</v>
      </c>
      <c r="E6" s="22">
        <f t="shared" si="0"/>
        <v>2622</v>
      </c>
    </row>
    <row r="7" spans="1:5">
      <c r="A7" s="49"/>
      <c r="B7" s="15">
        <v>3065</v>
      </c>
      <c r="C7" s="15">
        <v>48</v>
      </c>
      <c r="D7" s="15">
        <v>16</v>
      </c>
      <c r="E7" s="50">
        <f t="shared" si="0"/>
        <v>3129</v>
      </c>
    </row>
    <row r="8" spans="1:5">
      <c r="A8" s="49">
        <v>2001</v>
      </c>
      <c r="B8" s="13">
        <v>3099</v>
      </c>
      <c r="C8" s="13">
        <v>14</v>
      </c>
      <c r="D8" s="13">
        <v>26</v>
      </c>
      <c r="E8" s="22">
        <f t="shared" si="0"/>
        <v>3139</v>
      </c>
    </row>
    <row r="9" spans="1:5">
      <c r="A9" s="49"/>
      <c r="B9" s="15">
        <v>3792</v>
      </c>
      <c r="C9" s="15">
        <v>16</v>
      </c>
      <c r="D9" s="15">
        <v>31</v>
      </c>
      <c r="E9" s="50">
        <f t="shared" si="0"/>
        <v>3839</v>
      </c>
    </row>
    <row r="10" spans="1:5">
      <c r="A10" s="49">
        <v>2002</v>
      </c>
      <c r="B10" s="13">
        <v>3626</v>
      </c>
      <c r="C10" s="13">
        <v>31</v>
      </c>
      <c r="D10" s="13">
        <v>27</v>
      </c>
      <c r="E10" s="22">
        <f t="shared" si="0"/>
        <v>3684</v>
      </c>
    </row>
    <row r="11" spans="1:5">
      <c r="A11" s="49"/>
      <c r="B11" s="15">
        <v>4319</v>
      </c>
      <c r="C11" s="15">
        <v>34</v>
      </c>
      <c r="D11" s="15">
        <v>40</v>
      </c>
      <c r="E11" s="50">
        <f t="shared" si="0"/>
        <v>4393</v>
      </c>
    </row>
    <row r="12" spans="1:5">
      <c r="A12" s="49">
        <v>2003</v>
      </c>
      <c r="B12" s="13">
        <v>4477</v>
      </c>
      <c r="C12" s="13">
        <v>18</v>
      </c>
      <c r="D12" s="13">
        <v>23</v>
      </c>
      <c r="E12" s="22">
        <f t="shared" si="0"/>
        <v>4518</v>
      </c>
    </row>
    <row r="13" spans="1:5">
      <c r="A13" s="49"/>
      <c r="B13" s="15">
        <v>5274</v>
      </c>
      <c r="C13" s="15">
        <v>20</v>
      </c>
      <c r="D13" s="15">
        <v>25</v>
      </c>
      <c r="E13" s="50">
        <f t="shared" si="0"/>
        <v>5319</v>
      </c>
    </row>
    <row r="14" spans="1:5">
      <c r="A14" s="49">
        <v>2004</v>
      </c>
      <c r="B14" s="13">
        <v>6183</v>
      </c>
      <c r="C14" s="13">
        <v>40</v>
      </c>
      <c r="D14" s="13">
        <v>22</v>
      </c>
      <c r="E14" s="22">
        <f t="shared" si="0"/>
        <v>6245</v>
      </c>
    </row>
    <row r="15" spans="1:5">
      <c r="A15" s="49"/>
      <c r="B15" s="15">
        <v>7068</v>
      </c>
      <c r="C15" s="15">
        <v>48</v>
      </c>
      <c r="D15" s="15">
        <v>27</v>
      </c>
      <c r="E15" s="50">
        <f t="shared" si="0"/>
        <v>7143</v>
      </c>
    </row>
    <row r="16" spans="1:5">
      <c r="A16" s="49">
        <v>2005</v>
      </c>
      <c r="B16" s="13">
        <v>7070</v>
      </c>
      <c r="C16" s="13">
        <v>43</v>
      </c>
      <c r="D16" s="13">
        <v>55</v>
      </c>
      <c r="E16" s="22">
        <f t="shared" si="0"/>
        <v>7168</v>
      </c>
    </row>
    <row r="17" spans="1:5">
      <c r="A17" s="49"/>
      <c r="B17" s="15">
        <v>9207</v>
      </c>
      <c r="C17" s="15">
        <v>78</v>
      </c>
      <c r="D17" s="15">
        <v>78</v>
      </c>
      <c r="E17" s="50">
        <f t="shared" si="0"/>
        <v>9363</v>
      </c>
    </row>
    <row r="18" spans="1:5">
      <c r="A18" s="49">
        <v>2006</v>
      </c>
      <c r="B18" s="13">
        <v>9586</v>
      </c>
      <c r="C18" s="13">
        <v>45</v>
      </c>
      <c r="D18" s="13">
        <v>97</v>
      </c>
      <c r="E18" s="22">
        <f t="shared" ref="E18:E27" si="1">SUM(B18:D18)</f>
        <v>9728</v>
      </c>
    </row>
    <row r="19" spans="1:5">
      <c r="A19" s="51"/>
      <c r="B19" s="15">
        <v>12488</v>
      </c>
      <c r="C19" s="15">
        <v>64</v>
      </c>
      <c r="D19" s="15">
        <v>125</v>
      </c>
      <c r="E19" s="50">
        <f t="shared" si="1"/>
        <v>12677</v>
      </c>
    </row>
    <row r="20" spans="1:5">
      <c r="A20" s="49">
        <v>2007</v>
      </c>
      <c r="B20" s="14">
        <v>9336</v>
      </c>
      <c r="C20" s="13">
        <v>30</v>
      </c>
      <c r="D20" s="13">
        <v>76</v>
      </c>
      <c r="E20" s="22">
        <f t="shared" si="1"/>
        <v>9442</v>
      </c>
    </row>
    <row r="21" spans="1:5">
      <c r="A21" s="51"/>
      <c r="B21" s="15">
        <v>11943</v>
      </c>
      <c r="C21" s="15">
        <v>44</v>
      </c>
      <c r="D21" s="15">
        <v>104</v>
      </c>
      <c r="E21" s="50">
        <f t="shared" si="1"/>
        <v>12091</v>
      </c>
    </row>
    <row r="22" spans="1:5">
      <c r="A22" s="49">
        <v>2008</v>
      </c>
      <c r="B22" s="13">
        <v>10677</v>
      </c>
      <c r="C22" s="13">
        <v>37</v>
      </c>
      <c r="D22" s="13">
        <v>83</v>
      </c>
      <c r="E22" s="22">
        <f>SUM(B22:D22)</f>
        <v>10797</v>
      </c>
    </row>
    <row r="23" spans="1:5">
      <c r="A23" s="51"/>
      <c r="B23" s="15">
        <v>13934</v>
      </c>
      <c r="C23" s="15">
        <v>42</v>
      </c>
      <c r="D23" s="15">
        <v>110</v>
      </c>
      <c r="E23" s="50">
        <f>SUM(B23:D23)</f>
        <v>14086</v>
      </c>
    </row>
    <row r="24" spans="1:5" s="65" customFormat="1">
      <c r="A24" s="49">
        <v>2009</v>
      </c>
      <c r="B24" s="13">
        <v>8113</v>
      </c>
      <c r="C24" s="13">
        <v>45</v>
      </c>
      <c r="D24" s="13">
        <v>52</v>
      </c>
      <c r="E24" s="22">
        <f>SUM(B24:D24)</f>
        <v>8210</v>
      </c>
    </row>
    <row r="25" spans="1:5" s="65" customFormat="1">
      <c r="A25" s="51"/>
      <c r="B25" s="15">
        <v>11238</v>
      </c>
      <c r="C25" s="15">
        <v>107</v>
      </c>
      <c r="D25" s="15">
        <v>78</v>
      </c>
      <c r="E25" s="50">
        <f>SUM(B25:D25)</f>
        <v>11423</v>
      </c>
    </row>
    <row r="26" spans="1:5" s="65" customFormat="1">
      <c r="A26" s="49">
        <v>2010</v>
      </c>
      <c r="B26" s="13">
        <v>7715</v>
      </c>
      <c r="C26" s="13">
        <v>42</v>
      </c>
      <c r="D26" s="13">
        <v>32</v>
      </c>
      <c r="E26" s="22">
        <f t="shared" si="1"/>
        <v>7789</v>
      </c>
    </row>
    <row r="27" spans="1:5">
      <c r="A27" s="51"/>
      <c r="B27" s="15">
        <v>9920</v>
      </c>
      <c r="C27" s="15">
        <v>72</v>
      </c>
      <c r="D27" s="15">
        <v>46</v>
      </c>
      <c r="E27" s="50">
        <f t="shared" si="1"/>
        <v>10038</v>
      </c>
    </row>
    <row r="28" spans="1:5">
      <c r="A28" s="131">
        <v>2011</v>
      </c>
      <c r="B28" s="133">
        <v>9430</v>
      </c>
      <c r="C28" s="133">
        <v>71</v>
      </c>
      <c r="D28" s="133">
        <v>20</v>
      </c>
      <c r="E28" s="128">
        <f>B28+C28+D28</f>
        <v>9521</v>
      </c>
    </row>
    <row r="29" spans="1:5" ht="14.25" thickBot="1">
      <c r="A29" s="132"/>
      <c r="B29" s="134">
        <v>12437</v>
      </c>
      <c r="C29" s="134">
        <v>99</v>
      </c>
      <c r="D29" s="134">
        <v>24</v>
      </c>
      <c r="E29" s="129">
        <f>B29+C29+D29</f>
        <v>12560</v>
      </c>
    </row>
    <row r="30" spans="1:5">
      <c r="A30" s="180" t="s">
        <v>11</v>
      </c>
      <c r="B30" s="180"/>
      <c r="C30" s="180"/>
      <c r="D30" s="180"/>
      <c r="E30" s="180"/>
    </row>
  </sheetData>
  <mergeCells count="2">
    <mergeCell ref="A1:E1"/>
    <mergeCell ref="A30:E30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P45" sqref="P45"/>
    </sheetView>
  </sheetViews>
  <sheetFormatPr defaultRowHeight="13.5"/>
  <cols>
    <col min="1" max="1" width="13" customWidth="1"/>
  </cols>
  <sheetData>
    <row r="1" spans="1:8">
      <c r="A1" s="185" t="s">
        <v>130</v>
      </c>
      <c r="B1" s="185"/>
      <c r="C1" s="185"/>
      <c r="D1" s="185"/>
      <c r="E1" s="185"/>
      <c r="F1" s="185"/>
      <c r="G1" s="64"/>
      <c r="H1" s="64"/>
    </row>
    <row r="2" spans="1:8">
      <c r="A2" s="185"/>
      <c r="B2" s="185"/>
      <c r="C2" s="185"/>
      <c r="D2" s="185"/>
      <c r="E2" s="185"/>
      <c r="F2" s="185"/>
      <c r="G2" s="64"/>
      <c r="H2" s="64"/>
    </row>
    <row r="3" spans="1:8" ht="14.25" thickBot="1"/>
    <row r="4" spans="1:8">
      <c r="A4" s="114" t="s">
        <v>1</v>
      </c>
      <c r="B4" s="60">
        <v>2005</v>
      </c>
      <c r="C4" s="60">
        <v>2006</v>
      </c>
      <c r="D4" s="61">
        <v>2007</v>
      </c>
      <c r="E4" s="61">
        <v>2008</v>
      </c>
      <c r="F4" s="61">
        <v>2009</v>
      </c>
      <c r="G4" s="61">
        <v>2010</v>
      </c>
      <c r="H4" s="115">
        <v>2011</v>
      </c>
    </row>
    <row r="5" spans="1:8">
      <c r="A5" s="186" t="s">
        <v>129</v>
      </c>
      <c r="B5" s="62">
        <v>33</v>
      </c>
      <c r="C5" s="62">
        <v>107</v>
      </c>
      <c r="D5" s="62">
        <v>41</v>
      </c>
      <c r="E5" s="62">
        <v>41</v>
      </c>
      <c r="F5" s="62">
        <v>52</v>
      </c>
      <c r="G5" s="62">
        <v>95</v>
      </c>
      <c r="H5" s="116">
        <v>79</v>
      </c>
    </row>
    <row r="6" spans="1:8">
      <c r="A6" s="187"/>
      <c r="B6" s="63">
        <v>0.80487804878048785</v>
      </c>
      <c r="C6" s="63">
        <v>0.76978417266187049</v>
      </c>
      <c r="D6" s="63">
        <v>0.7192982456140351</v>
      </c>
      <c r="E6" s="63">
        <v>0.7592592592592593</v>
      </c>
      <c r="F6" s="63">
        <v>0.91228070175438603</v>
      </c>
      <c r="G6" s="63">
        <f>G5/G9</f>
        <v>0.97938144329896903</v>
      </c>
      <c r="H6" s="117">
        <f>H5/H9</f>
        <v>0.94047619047619047</v>
      </c>
    </row>
    <row r="7" spans="1:8">
      <c r="A7" s="186" t="s">
        <v>128</v>
      </c>
      <c r="B7" s="62">
        <v>8</v>
      </c>
      <c r="C7" s="62">
        <v>32</v>
      </c>
      <c r="D7" s="62">
        <v>16</v>
      </c>
      <c r="E7" s="62">
        <v>13</v>
      </c>
      <c r="F7" s="62">
        <v>5</v>
      </c>
      <c r="G7" s="62">
        <v>2</v>
      </c>
      <c r="H7" s="118">
        <v>5</v>
      </c>
    </row>
    <row r="8" spans="1:8">
      <c r="A8" s="187"/>
      <c r="B8" s="63">
        <v>0.1951219512195122</v>
      </c>
      <c r="C8" s="63">
        <v>0.23021582733812951</v>
      </c>
      <c r="D8" s="63">
        <v>0.2807017543859649</v>
      </c>
      <c r="E8" s="63">
        <v>0.24074074074074073</v>
      </c>
      <c r="F8" s="63">
        <v>8.7719298245614002E-2</v>
      </c>
      <c r="G8" s="63">
        <f>G7/G9</f>
        <v>2.0618556701030927E-2</v>
      </c>
      <c r="H8" s="117">
        <v>0.06</v>
      </c>
    </row>
    <row r="9" spans="1:8">
      <c r="A9" s="188" t="s">
        <v>7</v>
      </c>
      <c r="B9" s="181">
        <v>41</v>
      </c>
      <c r="C9" s="181">
        <v>139</v>
      </c>
      <c r="D9" s="181">
        <v>57</v>
      </c>
      <c r="E9" s="181">
        <v>54</v>
      </c>
      <c r="F9" s="181">
        <v>57</v>
      </c>
      <c r="G9" s="181">
        <v>97</v>
      </c>
      <c r="H9" s="183">
        <v>84</v>
      </c>
    </row>
    <row r="10" spans="1:8" ht="14.25" thickBot="1">
      <c r="A10" s="189"/>
      <c r="B10" s="182"/>
      <c r="C10" s="182"/>
      <c r="D10" s="182"/>
      <c r="E10" s="182"/>
      <c r="F10" s="182"/>
      <c r="G10" s="182"/>
      <c r="H10" s="184"/>
    </row>
    <row r="14" spans="1:8" ht="13.5" customHeight="1"/>
    <row r="15" spans="1:8" ht="14.25" customHeight="1"/>
  </sheetData>
  <mergeCells count="11">
    <mergeCell ref="A1:F2"/>
    <mergeCell ref="A5:A6"/>
    <mergeCell ref="A7:A8"/>
    <mergeCell ref="A9:A10"/>
    <mergeCell ref="B9:B10"/>
    <mergeCell ref="C9:C10"/>
    <mergeCell ref="D9:D10"/>
    <mergeCell ref="H9:H10"/>
    <mergeCell ref="G9:G10"/>
    <mergeCell ref="E9:E10"/>
    <mergeCell ref="F9:F10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1</vt:i4>
      </vt:variant>
    </vt:vector>
  </HeadingPairs>
  <TitlesOfParts>
    <vt:vector size="9" baseType="lpstr">
      <vt:lpstr>Registrations by Year</vt:lpstr>
      <vt:lpstr>Comparison of Domestic~</vt:lpstr>
      <vt:lpstr>Registrations by country(2009)</vt:lpstr>
      <vt:lpstr>Registrations by country(2010)</vt:lpstr>
      <vt:lpstr>Registrations by country(2011)</vt:lpstr>
      <vt:lpstr>by technology(2011)</vt:lpstr>
      <vt:lpstr>Registered Color and Three~</vt:lpstr>
      <vt:lpstr>Registration for integrated~</vt:lpstr>
      <vt:lpstr>'Registrations by Year'!Print_Area</vt:lpstr>
    </vt:vector>
  </TitlesOfParts>
  <Company>특허청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Seoul</cp:lastModifiedBy>
  <cp:lastPrinted>2013-09-12T07:33:40Z</cp:lastPrinted>
  <dcterms:created xsi:type="dcterms:W3CDTF">2006-07-16T07:27:16Z</dcterms:created>
  <dcterms:modified xsi:type="dcterms:W3CDTF">2013-09-12T07:33:47Z</dcterms:modified>
</cp:coreProperties>
</file>